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income statement" sheetId="1" r:id="rId1"/>
    <sheet name="bs" sheetId="2" r:id="rId2"/>
    <sheet name="equity" sheetId="3" r:id="rId3"/>
    <sheet name="cf" sheetId="4" r:id="rId4"/>
    <sheet name="Note A" sheetId="5" r:id="rId5"/>
    <sheet name="Note B" sheetId="6" r:id="rId6"/>
  </sheets>
  <definedNames/>
  <calcPr fullCalcOnLoad="1"/>
</workbook>
</file>

<file path=xl/sharedStrings.xml><?xml version="1.0" encoding="utf-8"?>
<sst xmlns="http://schemas.openxmlformats.org/spreadsheetml/2006/main" count="389" uniqueCount="271">
  <si>
    <t>PERAK CORPORATION BERHAD</t>
  </si>
  <si>
    <t>RM'000</t>
  </si>
  <si>
    <t>Revenue</t>
  </si>
  <si>
    <t>Cost of sales</t>
  </si>
  <si>
    <t>Other operating income</t>
  </si>
  <si>
    <t>Finance costs</t>
  </si>
  <si>
    <t>Taxation</t>
  </si>
  <si>
    <t>Owners of the parent</t>
  </si>
  <si>
    <t>Assets</t>
  </si>
  <si>
    <t>Non current assets</t>
  </si>
  <si>
    <t>Property plant &amp; equipment</t>
  </si>
  <si>
    <t>Port facilities</t>
  </si>
  <si>
    <t>Land held for property development</t>
  </si>
  <si>
    <t>Investment in associate</t>
  </si>
  <si>
    <t>Other investment</t>
  </si>
  <si>
    <t>31/12/10</t>
  </si>
  <si>
    <t>Current assets</t>
  </si>
  <si>
    <t>Property development costs</t>
  </si>
  <si>
    <t>Inventories</t>
  </si>
  <si>
    <t>Tax recoverable</t>
  </si>
  <si>
    <t>Current liabilities</t>
  </si>
  <si>
    <t>Retrenchment benefits</t>
  </si>
  <si>
    <t>Retirement benefits</t>
  </si>
  <si>
    <t>Loans &amp; borrowings</t>
  </si>
  <si>
    <t>Net current assets</t>
  </si>
  <si>
    <t>Deferred tax liabilities</t>
  </si>
  <si>
    <t>Total liabilities</t>
  </si>
  <si>
    <t>Net assets</t>
  </si>
  <si>
    <t>Share capital</t>
  </si>
  <si>
    <t>Share premium</t>
  </si>
  <si>
    <t>Fair value adjustment reserve</t>
  </si>
  <si>
    <t>Retained earnings</t>
  </si>
  <si>
    <t>Total equity</t>
  </si>
  <si>
    <t>Total equity &amp; liabilities</t>
  </si>
  <si>
    <t>Dividend paid</t>
  </si>
  <si>
    <t>Fair value</t>
  </si>
  <si>
    <t>Perak Corporation Berhad</t>
  </si>
  <si>
    <t>(Company No 210915-U)</t>
  </si>
  <si>
    <t>Condensed Consolidated Statement of Changes in Equity</t>
  </si>
  <si>
    <t>(The figures have not been audited)</t>
  </si>
  <si>
    <t>At 1 January 2011</t>
  </si>
  <si>
    <t>Equity</t>
  </si>
  <si>
    <t>Total</t>
  </si>
  <si>
    <t xml:space="preserve">Share </t>
  </si>
  <si>
    <t>Capital</t>
  </si>
  <si>
    <t>Premium</t>
  </si>
  <si>
    <t xml:space="preserve">Retained </t>
  </si>
  <si>
    <t>Earnings</t>
  </si>
  <si>
    <t>Adjustment</t>
  </si>
  <si>
    <t xml:space="preserve">Minority </t>
  </si>
  <si>
    <t xml:space="preserve">Distributable </t>
  </si>
  <si>
    <t>Non-</t>
  </si>
  <si>
    <t xml:space="preserve">Non-Distributable </t>
  </si>
  <si>
    <t>Attributable to Equity Holders of the Parent</t>
  </si>
  <si>
    <t>Total comprehensive income</t>
  </si>
  <si>
    <t>Transactions with owners</t>
  </si>
  <si>
    <t>Dividend</t>
  </si>
  <si>
    <t>Dividend paid by a subsidiary to</t>
  </si>
  <si>
    <t xml:space="preserve">  a minority shareholder</t>
  </si>
  <si>
    <t>Total transactions with owners</t>
  </si>
  <si>
    <t>At 1 January 2010</t>
  </si>
  <si>
    <t>Condensed Consolidated Statement of Cash Flow</t>
  </si>
  <si>
    <t>CASH FLOWS FROM OPERATING ACTIVITIES</t>
  </si>
  <si>
    <t>Profit before taxation</t>
  </si>
  <si>
    <t>Adjustments for:</t>
  </si>
  <si>
    <t>Non cash items</t>
  </si>
  <si>
    <t>Non operating items (which are investing/financing)</t>
  </si>
  <si>
    <t>Operating cash flows before changes in working capital</t>
  </si>
  <si>
    <t>Changes in working capital</t>
  </si>
  <si>
    <t>(Decrease)/Increase in current liabilities</t>
  </si>
  <si>
    <t>(Increase)/Decrease in current assets</t>
  </si>
  <si>
    <t>Cash generated from operations</t>
  </si>
  <si>
    <t>Other operating expenses paid</t>
  </si>
  <si>
    <t>CASH FLOWS FROM INVESTING ACTIVITIES</t>
  </si>
  <si>
    <t>Interest received</t>
  </si>
  <si>
    <t>Purchase of property plant &amp; equipment</t>
  </si>
  <si>
    <t>Purchase of port facilities</t>
  </si>
  <si>
    <t>Other investing activities</t>
  </si>
  <si>
    <t>CASH FLOWS FROM FINANCING ACTIVITIES</t>
  </si>
  <si>
    <t>Interest paid</t>
  </si>
  <si>
    <t>Dividend paid to minority shareholders</t>
  </si>
  <si>
    <t>Net decrease in short term borrowings</t>
  </si>
  <si>
    <t>Other financing activities</t>
  </si>
  <si>
    <t>Cash and cash equivalents comprise:</t>
  </si>
  <si>
    <t>Cash and bank balances</t>
  </si>
  <si>
    <t>Bank balances and deposits pledged for guarantees and other</t>
  </si>
  <si>
    <t xml:space="preserve"> banking facilities granted to certain subsidiaries</t>
  </si>
  <si>
    <t>Condensed Consolidated Statement of Financial Position</t>
  </si>
  <si>
    <t>As at</t>
  </si>
  <si>
    <t>Intangible assets</t>
  </si>
  <si>
    <t>(Company no. 210915-U)</t>
  </si>
  <si>
    <t>(Incorporated in Malaysia)</t>
  </si>
  <si>
    <t>A1</t>
  </si>
  <si>
    <t>Basis of Preparation</t>
  </si>
  <si>
    <t>A2</t>
  </si>
  <si>
    <t>Changes in Accounting Policies</t>
  </si>
  <si>
    <t xml:space="preserve"> </t>
  </si>
  <si>
    <t>A3</t>
  </si>
  <si>
    <t>Auditors’ Report on Preceding Annual Financial Statements</t>
  </si>
  <si>
    <t>A4</t>
  </si>
  <si>
    <t>Segmental Information</t>
  </si>
  <si>
    <t>3 months ended</t>
  </si>
  <si>
    <t>Infrastructure</t>
  </si>
  <si>
    <t>Township development</t>
  </si>
  <si>
    <t>Total revenue</t>
  </si>
  <si>
    <t>A5</t>
  </si>
  <si>
    <t xml:space="preserve"> Unusual Items due to their Nature, Size or Incidence</t>
  </si>
  <si>
    <t>A6</t>
  </si>
  <si>
    <t xml:space="preserve"> Changes in Estimates</t>
  </si>
  <si>
    <t>A7</t>
  </si>
  <si>
    <t>Comments about Seasonal or Cyclical Factors</t>
  </si>
  <si>
    <t>A8</t>
  </si>
  <si>
    <t>Dividends Paid</t>
  </si>
  <si>
    <t>A9</t>
  </si>
  <si>
    <t>Carrying Amount of Revalued Assets</t>
  </si>
  <si>
    <t>A10</t>
  </si>
  <si>
    <t>Debt and Equity Securities</t>
  </si>
  <si>
    <t>A11</t>
  </si>
  <si>
    <t>Changes in Composition of the Group</t>
  </si>
  <si>
    <t>A12</t>
  </si>
  <si>
    <t>Capital Commitments</t>
  </si>
  <si>
    <t xml:space="preserve">As at </t>
  </si>
  <si>
    <t>i)</t>
  </si>
  <si>
    <t>Authorised but not contracted for</t>
  </si>
  <si>
    <t>ii)</t>
  </si>
  <si>
    <t>Contracted but not provided for</t>
  </si>
  <si>
    <t>A13</t>
  </si>
  <si>
    <t>Changes in Contingent Liabilities and Contingent Assets</t>
  </si>
  <si>
    <t xml:space="preserve">The Group does not have any material contingent liabilities nor contingent assets during the current </t>
  </si>
  <si>
    <t>A14</t>
  </si>
  <si>
    <t>Subsequent Events</t>
  </si>
  <si>
    <t>A15</t>
  </si>
  <si>
    <t>Derivatives</t>
  </si>
  <si>
    <t>a)</t>
  </si>
  <si>
    <t>b)</t>
  </si>
  <si>
    <t>A16</t>
  </si>
  <si>
    <t>B1</t>
  </si>
  <si>
    <t>Performance Review</t>
  </si>
  <si>
    <t>B2</t>
  </si>
  <si>
    <t>Comment on Material Change in Profit Before Taxation</t>
  </si>
  <si>
    <t>B3</t>
  </si>
  <si>
    <t>Commentary on Prospects</t>
  </si>
  <si>
    <t>B4</t>
  </si>
  <si>
    <t>Profit Forecast or Profit Guarantee</t>
  </si>
  <si>
    <t>B5</t>
  </si>
  <si>
    <t>The taxation charge for the Group comprises:</t>
  </si>
  <si>
    <t xml:space="preserve">3 months ended </t>
  </si>
  <si>
    <t xml:space="preserve">RM’000 </t>
  </si>
  <si>
    <t>Current tax</t>
  </si>
  <si>
    <t xml:space="preserve">Deferred tax </t>
  </si>
  <si>
    <t>B6</t>
  </si>
  <si>
    <t>B7</t>
  </si>
  <si>
    <t>B8</t>
  </si>
  <si>
    <t>Corporate Proposals</t>
  </si>
  <si>
    <t>There are no corporate proposals announced and not completed as at the date of this announcement.</t>
  </si>
  <si>
    <t>B9</t>
  </si>
  <si>
    <t>Borrowings</t>
  </si>
  <si>
    <t>(a)</t>
  </si>
  <si>
    <t>Short term borrowings</t>
  </si>
  <si>
    <t>Secured :</t>
  </si>
  <si>
    <t>Hire purchase and lease</t>
  </si>
  <si>
    <t>Margin loan for share financing</t>
  </si>
  <si>
    <t>Bai Bithaman Ajil Islamic Debt Securities (BaIDS)</t>
  </si>
  <si>
    <t>Unsecured :</t>
  </si>
  <si>
    <t>Revolving credits</t>
  </si>
  <si>
    <t>(b)</t>
  </si>
  <si>
    <t>Long term borrowings</t>
  </si>
  <si>
    <t>Total borrowings</t>
  </si>
  <si>
    <t>(c)</t>
  </si>
  <si>
    <t>Currency</t>
  </si>
  <si>
    <t>B10</t>
  </si>
  <si>
    <t>B11</t>
  </si>
  <si>
    <t>Changes in Material Litigation</t>
  </si>
  <si>
    <t>B12</t>
  </si>
  <si>
    <t>Realised and unrealised profit/losses</t>
  </si>
  <si>
    <t>Current financial period/year:</t>
  </si>
  <si>
    <t>Total retained profit of the Company and its subsidiaries</t>
  </si>
  <si>
    <t>-realised</t>
  </si>
  <si>
    <t>-unrealised</t>
  </si>
  <si>
    <t>Total share of retained loss from associate</t>
  </si>
  <si>
    <t>Consolidation adjustments</t>
  </si>
  <si>
    <t>B13</t>
  </si>
  <si>
    <t>Dividend Payable</t>
  </si>
  <si>
    <t>Earnings Per Share</t>
  </si>
  <si>
    <t xml:space="preserve">Profit for the period attributable </t>
  </si>
  <si>
    <t xml:space="preserve">    to ordinary equity holders of the parent (RM'000)</t>
  </si>
  <si>
    <t>Weighted average number of</t>
  </si>
  <si>
    <t xml:space="preserve">    ordinary shares in issue ('000)</t>
  </si>
  <si>
    <t>Basic earnings per share (sen) for:</t>
  </si>
  <si>
    <t>Authorisation for Issue</t>
  </si>
  <si>
    <t>By Order of the Board</t>
  </si>
  <si>
    <t>Cheai Weng Hoong</t>
  </si>
  <si>
    <t>Company Secretary</t>
  </si>
  <si>
    <t>Ipoh</t>
  </si>
  <si>
    <t>Condensed Consolidated Statement of Comprehensive Income</t>
  </si>
  <si>
    <t>Note</t>
  </si>
  <si>
    <t>RM '000</t>
  </si>
  <si>
    <t>RM’000</t>
  </si>
  <si>
    <t>Gross profit</t>
  </si>
  <si>
    <t>Operating expenses</t>
  </si>
  <si>
    <t>Share of results of associate</t>
  </si>
  <si>
    <t>Other comprehensive income</t>
  </si>
  <si>
    <t>financial assets</t>
  </si>
  <si>
    <t>Profit attributable to:</t>
  </si>
  <si>
    <t>Minority interests</t>
  </si>
  <si>
    <t>attributable to:</t>
  </si>
  <si>
    <t>Earnings per share attributable</t>
  </si>
  <si>
    <t>to equity holders of the parent:</t>
  </si>
  <si>
    <t>Basic, for profit for the period (sen)</t>
  </si>
  <si>
    <t>Depreciation and amortisation</t>
  </si>
  <si>
    <t>-Gain/(Loss) on fair value changes</t>
  </si>
  <si>
    <t>Interest income</t>
  </si>
  <si>
    <t>Profit for the period</t>
  </si>
  <si>
    <t>Minority Interests</t>
  </si>
  <si>
    <t>Net cash flows generated from operating activities</t>
  </si>
  <si>
    <t>NET (DECREASE)/INCREASE IN CASH AND CASH EQUIVALENT</t>
  </si>
  <si>
    <t>Equity and liabilities</t>
  </si>
  <si>
    <t>For the quarter and year ended 31 December 2011</t>
  </si>
  <si>
    <t>12 months ended</t>
  </si>
  <si>
    <t>(Unaudited)</t>
  </si>
  <si>
    <t>(Audited)</t>
  </si>
  <si>
    <t>Profit for the period/year</t>
  </si>
  <si>
    <t>for the period/year</t>
  </si>
  <si>
    <t>As at 31 December 2011</t>
  </si>
  <si>
    <t>TOTAL ASSETS</t>
  </si>
  <si>
    <t>Non-current liabilities</t>
  </si>
  <si>
    <t>Equity attributable to owners of parent</t>
  </si>
  <si>
    <t>For the year Ended 31 December 2011</t>
  </si>
  <si>
    <t>At 31 December 2011</t>
  </si>
  <si>
    <t>At 31 December 2010</t>
  </si>
  <si>
    <t xml:space="preserve">12 months ended </t>
  </si>
  <si>
    <t>31/12/11</t>
  </si>
  <si>
    <t>Profit for the period is arrived at after crediting/(charging):</t>
  </si>
  <si>
    <t>Interest expense</t>
  </si>
  <si>
    <t>Allowance of impairment loss in receivables</t>
  </si>
  <si>
    <t>Impairment loss in receivables</t>
  </si>
  <si>
    <t>Gain/(Loss) on disposal of property, plant &amp; equipment</t>
  </si>
  <si>
    <t>Acquisition of</t>
  </si>
  <si>
    <t xml:space="preserve">  minority shares</t>
  </si>
  <si>
    <t>(c ) Date payable will be determined at a later date.</t>
  </si>
  <si>
    <t>(d) Date of entitlement will be determined at a later date.</t>
  </si>
  <si>
    <t>Segment revenue</t>
  </si>
  <si>
    <t>Revenue from continuing operations:</t>
  </si>
  <si>
    <t>Management services and others</t>
  </si>
  <si>
    <t>Eliminations</t>
  </si>
  <si>
    <t>Segment results</t>
  </si>
  <si>
    <t>Share of results in associate</t>
  </si>
  <si>
    <t>CASH AND CASH EQUIVALENTS AT END OF THE YEAR</t>
  </si>
  <si>
    <t>CASH AND CASH EQUIVALENTS AT BEGINNING OF THE YEAR</t>
  </si>
  <si>
    <t xml:space="preserve">Gain/(Loss) on available-for sale </t>
  </si>
  <si>
    <t>Purchase of ordinary shares of a subsidiary from a corporate shareholders</t>
  </si>
  <si>
    <t>Effect of adopting FRS139</t>
  </si>
  <si>
    <t>Trade &amp; other receivables</t>
  </si>
  <si>
    <t>Trade &amp; other payables</t>
  </si>
  <si>
    <t>Tax payable</t>
  </si>
  <si>
    <t>Dividend received from other investments</t>
  </si>
  <si>
    <t>Purchase of ordinary shares of other investment</t>
  </si>
  <si>
    <t>Net cash flows used in investing activities</t>
  </si>
  <si>
    <t>Net cash flows (used in)/generated from financing activities</t>
  </si>
  <si>
    <t>Interests</t>
  </si>
  <si>
    <t>Gain from disposal of associate</t>
  </si>
  <si>
    <t>financial year.</t>
  </si>
  <si>
    <t>Gains/Losses arising from Fair Value changes of Financial Liabilities</t>
  </si>
  <si>
    <t xml:space="preserve">    (ii) Previous corresponding year : 1.88 sen (net) per share.</t>
  </si>
  <si>
    <t xml:space="preserve">Total Group retained profits </t>
  </si>
  <si>
    <t>Dividend income from quoted investment</t>
  </si>
  <si>
    <t>For the year ended 31 December 2011</t>
  </si>
  <si>
    <t>Date: 28 February 2012</t>
  </si>
  <si>
    <t>(a) a first and final dividend of 3.00 sen per share less 25% of tax.</t>
  </si>
  <si>
    <t>(b) (i) Amount per share : 2.25 sen (net) per share.</t>
  </si>
  <si>
    <t xml:space="preserve">   (iii) Total dividend for the current financial year :RM2.250 million (2010:RM1.875 million)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</si>
</sst>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General_)"/>
    <numFmt numFmtId="173" formatCode="_(* #,##0.00_);_(* \(#,##0.00\);_(* &quot;-&quot;_);_(@_)"/>
    <numFmt numFmtId="174" formatCode="_-* #,##0.00_-;\-* #,##0.00_-;_-* &quot;-&quot;??_-;_-@_-"/>
    <numFmt numFmtId="175" formatCode="_(* #,##0.0_);_(* \(#,##0.0\);_(* &quot;-&quot;_);_(@_)"/>
    <numFmt numFmtId="176" formatCode="_-* #,##0_-;* \(#,##0\)_-;_-* &quot;-&quot;??_-;_-@_-"/>
    <numFmt numFmtId="177" formatCode="_(* #,##0_);_(* \(#,##0\);_(* &quot;-&quot;?_);_(@_)"/>
    <numFmt numFmtId="178" formatCode="_-* #,##0_-;\-* #,##0_-;_-* &quot;-&quot;??_-;_-@_-"/>
    <numFmt numFmtId="179" formatCode="_(#,##0_);_*\(#,##0\);_(* &quot;-&quot;??_);_(@_)"/>
    <numFmt numFmtId="180" formatCode="_-* #,##0.0_-;\-* #,##0.0_-;_-* &quot;-&quot;??_-;_-@_-"/>
    <numFmt numFmtId="181" formatCode="dd/mm/yy;@"/>
    <numFmt numFmtId="182" formatCode="_-* #,##0.0_-;\-* #,##0.0_-;_-* &quot;-&quot;?_-;_-@_-"/>
    <numFmt numFmtId="183" formatCode="_-* #,##0_-;\(\ #,##0\)_';_-* &quot;-&quot;??_-;_-@_-"/>
    <numFmt numFmtId="184" formatCode="_(* #,##0.0000_);_(* \(#,##0.0000\);_(* &quot;-&quot;_);_(@_)"/>
    <numFmt numFmtId="185" formatCode="_(* #,##0.0000_);_(* \(#,##0.0000\);_(* &quot;-&quot;????_);_(@_)"/>
    <numFmt numFmtId="186" formatCode="[$-409]dddd\,\ mmmm\ dd\,\ yyyy"/>
    <numFmt numFmtId="187" formatCode="[$-409]h:mm:ss\ AM/PM"/>
    <numFmt numFmtId="188" formatCode="[$-409]d\-mmm;@"/>
    <numFmt numFmtId="189" formatCode="[$-409]d\-mmm\-yy;@"/>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_(* #,##0.000_);_(* \(#,##0.000\);_(* &quot;-&quot;??_);_(@_)"/>
    <numFmt numFmtId="196" formatCode="0.0%"/>
  </numFmts>
  <fonts count="33">
    <font>
      <sz val="11"/>
      <color indexed="8"/>
      <name val="Calibri"/>
      <family val="2"/>
    </font>
    <font>
      <sz val="10"/>
      <name val="Arial"/>
      <family val="2"/>
    </font>
    <font>
      <b/>
      <sz val="10"/>
      <name val="Arial"/>
      <family val="2"/>
    </font>
    <font>
      <strike/>
      <sz val="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11"/>
      <name val="Calibri"/>
      <family val="2"/>
    </font>
    <font>
      <b/>
      <sz val="11"/>
      <name val="Calibri"/>
      <family val="2"/>
    </font>
    <font>
      <sz val="10"/>
      <color indexed="8"/>
      <name val="Arial"/>
      <family val="2"/>
    </font>
    <font>
      <u val="single"/>
      <sz val="10"/>
      <color indexed="12"/>
      <name val="Arial"/>
      <family val="2"/>
    </font>
    <font>
      <b/>
      <i/>
      <sz val="10"/>
      <color indexed="8"/>
      <name val="Arial"/>
      <family val="2"/>
    </font>
    <font>
      <sz val="11"/>
      <color indexed="8"/>
      <name val="Arial"/>
      <family val="0"/>
    </font>
    <font>
      <b/>
      <sz val="10"/>
      <color indexed="9"/>
      <name val="Arial"/>
      <family val="0"/>
    </font>
    <font>
      <b/>
      <sz val="10"/>
      <color indexed="8"/>
      <name val="Arial"/>
      <family val="0"/>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97">
    <xf numFmtId="0" fontId="0" fillId="0" borderId="0" xfId="0" applyAlignment="1">
      <alignment/>
    </xf>
    <xf numFmtId="0" fontId="21" fillId="0" borderId="0" xfId="0" applyFont="1" applyAlignment="1">
      <alignment/>
    </xf>
    <xf numFmtId="0" fontId="0" fillId="0" borderId="0" xfId="0" applyFont="1" applyAlignment="1">
      <alignment/>
    </xf>
    <xf numFmtId="0" fontId="23" fillId="0" borderId="0" xfId="0" applyFont="1" applyAlignment="1">
      <alignment/>
    </xf>
    <xf numFmtId="0" fontId="0" fillId="0" borderId="0" xfId="0" applyAlignment="1">
      <alignment horizontal="right"/>
    </xf>
    <xf numFmtId="0" fontId="0" fillId="0" borderId="0" xfId="0" applyAlignment="1">
      <alignment horizontal="center"/>
    </xf>
    <xf numFmtId="171" fontId="0" fillId="0" borderId="0" xfId="42" applyNumberFormat="1" applyFont="1" applyAlignment="1">
      <alignment/>
    </xf>
    <xf numFmtId="171" fontId="0" fillId="0" borderId="10" xfId="42" applyNumberFormat="1" applyFont="1" applyBorder="1" applyAlignment="1">
      <alignment/>
    </xf>
    <xf numFmtId="171" fontId="0" fillId="0" borderId="11"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171" fontId="0" fillId="0" borderId="0" xfId="42" applyNumberFormat="1" applyFont="1" applyBorder="1" applyAlignment="1">
      <alignment/>
    </xf>
    <xf numFmtId="171" fontId="0" fillId="0" borderId="14" xfId="42" applyNumberFormat="1" applyFont="1" applyBorder="1" applyAlignment="1">
      <alignment/>
    </xf>
    <xf numFmtId="171" fontId="0" fillId="0" borderId="15" xfId="42" applyNumberFormat="1" applyFont="1" applyBorder="1" applyAlignment="1">
      <alignment/>
    </xf>
    <xf numFmtId="171" fontId="0" fillId="0" borderId="16" xfId="42" applyNumberFormat="1" applyFont="1" applyBorder="1" applyAlignment="1">
      <alignment/>
    </xf>
    <xf numFmtId="171" fontId="0" fillId="0" borderId="17" xfId="42" applyNumberFormat="1" applyFont="1" applyBorder="1" applyAlignment="1">
      <alignment/>
    </xf>
    <xf numFmtId="171" fontId="0" fillId="0" borderId="18" xfId="42" applyNumberFormat="1" applyFont="1" applyBorder="1" applyAlignment="1">
      <alignment/>
    </xf>
    <xf numFmtId="171" fontId="0" fillId="0" borderId="0" xfId="42" applyNumberFormat="1" applyFont="1" applyFill="1" applyBorder="1" applyAlignment="1">
      <alignment/>
    </xf>
    <xf numFmtId="171" fontId="0" fillId="0" borderId="19" xfId="42" applyNumberFormat="1" applyFont="1" applyBorder="1" applyAlignment="1">
      <alignment/>
    </xf>
    <xf numFmtId="171" fontId="0" fillId="0" borderId="20" xfId="42" applyNumberFormat="1" applyFont="1" applyBorder="1" applyAlignment="1">
      <alignment/>
    </xf>
    <xf numFmtId="0" fontId="2" fillId="0" borderId="0" xfId="47" applyNumberFormat="1" applyFont="1" applyFill="1">
      <alignment/>
      <protection/>
    </xf>
    <xf numFmtId="0" fontId="1" fillId="0" borderId="0" xfId="47" applyNumberFormat="1" applyFont="1" applyFill="1">
      <alignment/>
      <protection/>
    </xf>
    <xf numFmtId="0" fontId="1" fillId="0" borderId="0" xfId="47" applyNumberFormat="1" applyFont="1" applyFill="1" applyAlignment="1">
      <alignment horizontal="justify"/>
      <protection/>
    </xf>
    <xf numFmtId="0" fontId="3" fillId="0" borderId="0" xfId="47" applyNumberFormat="1" applyFont="1" applyFill="1">
      <alignment/>
      <protection/>
    </xf>
    <xf numFmtId="0" fontId="2" fillId="0" borderId="0" xfId="47" applyNumberFormat="1" applyFont="1" applyFill="1" applyAlignment="1" quotePrefix="1">
      <alignment horizontal="right"/>
      <protection/>
    </xf>
    <xf numFmtId="0" fontId="2" fillId="0" borderId="0" xfId="47" applyNumberFormat="1" applyFont="1" applyFill="1" applyAlignment="1">
      <alignment horizontal="right"/>
      <protection/>
    </xf>
    <xf numFmtId="41" fontId="1" fillId="0" borderId="0" xfId="47" applyNumberFormat="1" applyFont="1" applyFill="1">
      <alignment/>
      <protection/>
    </xf>
    <xf numFmtId="41" fontId="1" fillId="0" borderId="20" xfId="47" applyNumberFormat="1" applyFont="1" applyFill="1" applyBorder="1">
      <alignment/>
      <protection/>
    </xf>
    <xf numFmtId="41" fontId="1" fillId="0" borderId="0" xfId="47" applyNumberFormat="1" applyFont="1" applyFill="1" applyBorder="1">
      <alignment/>
      <protection/>
    </xf>
    <xf numFmtId="14" fontId="2" fillId="0" borderId="0" xfId="47" applyNumberFormat="1" applyFont="1" applyFill="1" applyAlignment="1" quotePrefix="1">
      <alignment horizontal="right"/>
      <protection/>
    </xf>
    <xf numFmtId="41" fontId="1" fillId="0" borderId="18" xfId="47" applyNumberFormat="1" applyFont="1" applyFill="1" applyBorder="1">
      <alignment/>
      <protection/>
    </xf>
    <xf numFmtId="0" fontId="1" fillId="0" borderId="0" xfId="47" applyNumberFormat="1" applyFont="1">
      <alignment/>
      <protection/>
    </xf>
    <xf numFmtId="0" fontId="2" fillId="0" borderId="0" xfId="47" applyNumberFormat="1" applyFont="1" applyAlignment="1">
      <alignment horizontal="right"/>
      <protection/>
    </xf>
    <xf numFmtId="0" fontId="2" fillId="0" borderId="0" xfId="47" applyNumberFormat="1" applyFont="1">
      <alignment/>
      <protection/>
    </xf>
    <xf numFmtId="41" fontId="1" fillId="0" borderId="0" xfId="47" applyNumberFormat="1" applyFont="1">
      <alignment/>
      <protection/>
    </xf>
    <xf numFmtId="171" fontId="1" fillId="0" borderId="0" xfId="42" applyNumberFormat="1" applyFont="1" applyAlignment="1">
      <alignment/>
    </xf>
    <xf numFmtId="0" fontId="4" fillId="0" borderId="0" xfId="47" applyNumberFormat="1" applyFont="1">
      <alignment/>
      <protection/>
    </xf>
    <xf numFmtId="171" fontId="0" fillId="0" borderId="0" xfId="0" applyNumberFormat="1" applyAlignment="1">
      <alignment/>
    </xf>
    <xf numFmtId="171" fontId="1" fillId="0" borderId="0" xfId="47" applyNumberFormat="1" applyFont="1">
      <alignment/>
      <protection/>
    </xf>
    <xf numFmtId="171" fontId="1" fillId="0" borderId="0" xfId="47" applyNumberFormat="1" applyFont="1" applyFill="1">
      <alignment/>
      <protection/>
    </xf>
    <xf numFmtId="0" fontId="0" fillId="0" borderId="0" xfId="0" applyFont="1" applyAlignment="1">
      <alignment horizontal="center"/>
    </xf>
    <xf numFmtId="0" fontId="0" fillId="0" borderId="0" xfId="0" applyFont="1" applyAlignment="1">
      <alignment horizontal="justify"/>
    </xf>
    <xf numFmtId="14" fontId="24" fillId="0" borderId="0" xfId="47" applyNumberFormat="1" applyFont="1" applyAlignment="1" quotePrefix="1">
      <alignment horizontal="center"/>
      <protection/>
    </xf>
    <xf numFmtId="0" fontId="24" fillId="0" borderId="0" xfId="47" applyNumberFormat="1" applyFont="1">
      <alignment/>
      <protection/>
    </xf>
    <xf numFmtId="0" fontId="25" fillId="0" borderId="0" xfId="47" applyNumberFormat="1" applyFont="1" applyAlignment="1">
      <alignment horizontal="right"/>
      <protection/>
    </xf>
    <xf numFmtId="0" fontId="25" fillId="0" borderId="0" xfId="47" applyNumberFormat="1" applyFont="1">
      <alignment/>
      <protection/>
    </xf>
    <xf numFmtId="0" fontId="25" fillId="0" borderId="0" xfId="47" applyNumberFormat="1" applyFont="1" applyAlignment="1">
      <alignment horizontal="center"/>
      <protection/>
    </xf>
    <xf numFmtId="14" fontId="25" fillId="0" borderId="0" xfId="47" applyNumberFormat="1" applyFont="1" applyAlignment="1" quotePrefix="1">
      <alignment horizontal="center"/>
      <protection/>
    </xf>
    <xf numFmtId="171" fontId="24" fillId="0" borderId="0" xfId="42" applyNumberFormat="1" applyFont="1" applyAlignment="1">
      <alignment/>
    </xf>
    <xf numFmtId="0" fontId="24" fillId="0" borderId="0" xfId="47" applyNumberFormat="1" applyFont="1" quotePrefix="1">
      <alignment/>
      <protection/>
    </xf>
    <xf numFmtId="0" fontId="24" fillId="0" borderId="0" xfId="47" applyNumberFormat="1" applyFont="1" applyAlignment="1">
      <alignment horizontal="center"/>
      <protection/>
    </xf>
    <xf numFmtId="171" fontId="24" fillId="0" borderId="0" xfId="42" applyNumberFormat="1" applyFont="1" applyAlignment="1">
      <alignment horizontal="center"/>
    </xf>
    <xf numFmtId="171" fontId="24" fillId="0" borderId="0" xfId="42" applyNumberFormat="1" applyFont="1" applyBorder="1" applyAlignment="1">
      <alignment horizontal="center"/>
    </xf>
    <xf numFmtId="3" fontId="24" fillId="0" borderId="0" xfId="47" applyNumberFormat="1" applyFont="1">
      <alignment/>
      <protection/>
    </xf>
    <xf numFmtId="171" fontId="24" fillId="0" borderId="20" xfId="42" applyNumberFormat="1" applyFont="1" applyBorder="1" applyAlignment="1">
      <alignment horizontal="center"/>
    </xf>
    <xf numFmtId="3" fontId="25" fillId="0" borderId="0" xfId="47" applyNumberFormat="1" applyFont="1">
      <alignment/>
      <protection/>
    </xf>
    <xf numFmtId="171" fontId="24" fillId="0" borderId="0" xfId="42" applyNumberFormat="1" applyFont="1" applyFill="1" applyAlignment="1">
      <alignment horizontal="center"/>
    </xf>
    <xf numFmtId="171" fontId="24" fillId="0" borderId="0" xfId="42" applyNumberFormat="1" applyFont="1" applyFill="1" applyBorder="1" applyAlignment="1">
      <alignment horizontal="center"/>
    </xf>
    <xf numFmtId="171" fontId="24" fillId="0" borderId="20" xfId="42" applyNumberFormat="1" applyFont="1" applyFill="1" applyBorder="1" applyAlignment="1">
      <alignment horizontal="center"/>
    </xf>
    <xf numFmtId="171" fontId="24" fillId="0" borderId="16" xfId="42" applyNumberFormat="1" applyFont="1" applyBorder="1" applyAlignment="1">
      <alignment horizontal="center"/>
    </xf>
    <xf numFmtId="171" fontId="24" fillId="0" borderId="19" xfId="42" applyNumberFormat="1" applyFont="1" applyBorder="1" applyAlignment="1">
      <alignment horizontal="center"/>
    </xf>
    <xf numFmtId="43" fontId="24" fillId="0" borderId="18" xfId="42" applyNumberFormat="1" applyFont="1" applyBorder="1" applyAlignment="1">
      <alignment horizontal="center"/>
    </xf>
    <xf numFmtId="43" fontId="24" fillId="0" borderId="0" xfId="42" applyNumberFormat="1" applyFont="1" applyBorder="1" applyAlignment="1">
      <alignment horizontal="center"/>
    </xf>
    <xf numFmtId="43" fontId="24" fillId="0" borderId="0" xfId="42" applyNumberFormat="1" applyFont="1" applyAlignment="1">
      <alignment horizontal="center"/>
    </xf>
    <xf numFmtId="175" fontId="24" fillId="0" borderId="0" xfId="47" applyNumberFormat="1" applyFont="1" applyBorder="1" applyAlignment="1">
      <alignment horizontal="center"/>
      <protection/>
    </xf>
    <xf numFmtId="0" fontId="2" fillId="0" borderId="0" xfId="47" applyNumberFormat="1" applyFont="1" applyBorder="1" applyAlignment="1">
      <alignment horizontal="left"/>
      <protection/>
    </xf>
    <xf numFmtId="0" fontId="2" fillId="0" borderId="0" xfId="47" applyNumberFormat="1" applyFont="1" applyBorder="1">
      <alignment/>
      <protection/>
    </xf>
    <xf numFmtId="0" fontId="1" fillId="0" borderId="0" xfId="47" applyNumberFormat="1" applyFont="1" applyBorder="1">
      <alignment/>
      <protection/>
    </xf>
    <xf numFmtId="0" fontId="26" fillId="0" borderId="0" xfId="0" applyFont="1" applyAlignment="1">
      <alignment/>
    </xf>
    <xf numFmtId="0" fontId="2" fillId="0" borderId="0" xfId="47" applyNumberFormat="1" applyFont="1" applyAlignment="1">
      <alignment horizontal="left"/>
      <protection/>
    </xf>
    <xf numFmtId="0" fontId="1" fillId="0" borderId="0" xfId="47" applyNumberFormat="1" applyFont="1" applyBorder="1" applyAlignment="1">
      <alignment horizontal="right"/>
      <protection/>
    </xf>
    <xf numFmtId="0" fontId="1" fillId="0" borderId="0" xfId="47" applyNumberFormat="1" applyFont="1" applyAlignment="1">
      <alignment horizontal="right"/>
      <protection/>
    </xf>
    <xf numFmtId="0" fontId="27" fillId="0" borderId="0" xfId="55" applyFont="1" applyAlignment="1">
      <alignment/>
    </xf>
    <xf numFmtId="0" fontId="2" fillId="0" borderId="0" xfId="47" applyNumberFormat="1" applyFont="1" applyAlignment="1">
      <alignment horizontal="center"/>
      <protection/>
    </xf>
    <xf numFmtId="0" fontId="2" fillId="0" borderId="0" xfId="47" applyNumberFormat="1" applyFont="1" applyAlignment="1" quotePrefix="1">
      <alignment horizontal="center"/>
      <protection/>
    </xf>
    <xf numFmtId="41" fontId="1" fillId="0" borderId="16" xfId="47" applyNumberFormat="1" applyFont="1" applyBorder="1">
      <alignment/>
      <protection/>
    </xf>
    <xf numFmtId="14" fontId="2" fillId="0" borderId="0" xfId="47" applyNumberFormat="1" applyFont="1" applyAlignment="1" quotePrefix="1">
      <alignment horizontal="center"/>
      <protection/>
    </xf>
    <xf numFmtId="171" fontId="1" fillId="0" borderId="0" xfId="42" applyNumberFormat="1" applyFont="1" applyFill="1" applyAlignment="1">
      <alignment/>
    </xf>
    <xf numFmtId="171" fontId="1" fillId="0" borderId="19" xfId="42" applyNumberFormat="1" applyFont="1" applyBorder="1" applyAlignment="1">
      <alignment/>
    </xf>
    <xf numFmtId="41" fontId="1" fillId="0" borderId="0" xfId="47" applyNumberFormat="1" applyFont="1" applyBorder="1">
      <alignment/>
      <protection/>
    </xf>
    <xf numFmtId="41" fontId="1" fillId="0" borderId="20" xfId="47" applyNumberFormat="1" applyFont="1" applyBorder="1">
      <alignment/>
      <protection/>
    </xf>
    <xf numFmtId="41" fontId="1" fillId="0" borderId="19" xfId="47" applyNumberFormat="1" applyFont="1" applyBorder="1">
      <alignment/>
      <protection/>
    </xf>
    <xf numFmtId="41" fontId="1" fillId="0" borderId="16" xfId="47" applyNumberFormat="1" applyFont="1" applyFill="1" applyBorder="1">
      <alignment/>
      <protection/>
    </xf>
    <xf numFmtId="0" fontId="1" fillId="0" borderId="0" xfId="47" applyNumberFormat="1" applyFont="1" quotePrefix="1">
      <alignment/>
      <protection/>
    </xf>
    <xf numFmtId="171" fontId="1" fillId="0" borderId="20" xfId="42" applyNumberFormat="1" applyFont="1" applyBorder="1" applyAlignment="1">
      <alignment/>
    </xf>
    <xf numFmtId="41" fontId="1" fillId="0" borderId="18" xfId="47" applyNumberFormat="1" applyFont="1" applyBorder="1">
      <alignment/>
      <protection/>
    </xf>
    <xf numFmtId="2" fontId="1" fillId="0" borderId="0" xfId="47" applyNumberFormat="1" applyFont="1" applyBorder="1">
      <alignment/>
      <protection/>
    </xf>
    <xf numFmtId="173" fontId="1" fillId="0" borderId="18" xfId="47" applyNumberFormat="1" applyFont="1" applyBorder="1">
      <alignment/>
      <protection/>
    </xf>
    <xf numFmtId="0" fontId="28" fillId="0" borderId="0" xfId="0" applyFont="1" applyAlignment="1">
      <alignment horizontal="justify" vertical="center" readingOrder="1"/>
    </xf>
    <xf numFmtId="171" fontId="1" fillId="0" borderId="19" xfId="42" applyNumberFormat="1" applyFont="1" applyFill="1" applyBorder="1" applyAlignment="1">
      <alignment/>
    </xf>
    <xf numFmtId="171" fontId="1" fillId="0" borderId="20" xfId="42" applyNumberFormat="1" applyFont="1" applyFill="1" applyBorder="1" applyAlignment="1">
      <alignment/>
    </xf>
    <xf numFmtId="0" fontId="0" fillId="0" borderId="0" xfId="0" applyFill="1" applyAlignment="1">
      <alignment/>
    </xf>
    <xf numFmtId="171" fontId="0" fillId="0" borderId="0" xfId="42" applyNumberFormat="1" applyFont="1" applyAlignment="1">
      <alignment/>
    </xf>
    <xf numFmtId="0" fontId="25" fillId="0" borderId="0" xfId="47" applyNumberFormat="1" applyFont="1" applyAlignment="1">
      <alignment horizontal="center"/>
      <protection/>
    </xf>
    <xf numFmtId="0" fontId="0" fillId="21" borderId="0" xfId="0" applyFill="1" applyAlignment="1">
      <alignment horizontal="center"/>
    </xf>
    <xf numFmtId="0" fontId="0" fillId="0" borderId="0" xfId="0" applyFont="1" applyAlignment="1">
      <alignment horizontal="center"/>
    </xf>
    <xf numFmtId="0" fontId="2" fillId="0" borderId="0" xfId="47" applyNumberFormat="1"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Custom - Style8"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50</xdr:row>
      <xdr:rowOff>161925</xdr:rowOff>
    </xdr:from>
    <xdr:ext cx="7562850" cy="695325"/>
    <xdr:sp>
      <xdr:nvSpPr>
        <xdr:cNvPr id="1" name="Text Box 1"/>
        <xdr:cNvSpPr txBox="1">
          <a:spLocks noChangeArrowheads="1"/>
        </xdr:cNvSpPr>
      </xdr:nvSpPr>
      <xdr:spPr>
        <a:xfrm>
          <a:off x="0" y="9010650"/>
          <a:ext cx="7562850" cy="69532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comprehensive income should be read in conjunction with the audited financial statements for the financial year ended 31 December 2010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48</xdr:row>
      <xdr:rowOff>152400</xdr:rowOff>
    </xdr:from>
    <xdr:ext cx="5429250" cy="619125"/>
    <xdr:sp>
      <xdr:nvSpPr>
        <xdr:cNvPr id="1" name="TextBox 1"/>
        <xdr:cNvSpPr txBox="1">
          <a:spLocks noChangeArrowheads="1"/>
        </xdr:cNvSpPr>
      </xdr:nvSpPr>
      <xdr:spPr>
        <a:xfrm>
          <a:off x="0" y="9324975"/>
          <a:ext cx="5429250" cy="6191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condensed consolidated statement of changes in equity should be read in conjunction with the audited financial</a:t>
          </a:r>
          <a:r>
            <a:rPr lang="en-US" cap="none" sz="1100" b="0" i="0" u="none" baseline="0">
              <a:solidFill>
                <a:srgbClr val="000000"/>
              </a:solidFill>
              <a:latin typeface="Calibri"/>
              <a:ea typeface="Calibri"/>
              <a:cs typeface="Calibri"/>
            </a:rPr>
            <a:t> statements for the financial year ended 31 December 2010 and the accompanying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36</xdr:row>
      <xdr:rowOff>180975</xdr:rowOff>
    </xdr:from>
    <xdr:ext cx="8096250" cy="523875"/>
    <xdr:sp>
      <xdr:nvSpPr>
        <xdr:cNvPr id="1" name="TextBox 1"/>
        <xdr:cNvSpPr txBox="1">
          <a:spLocks noChangeArrowheads="1"/>
        </xdr:cNvSpPr>
      </xdr:nvSpPr>
      <xdr:spPr>
        <a:xfrm>
          <a:off x="104775" y="7058025"/>
          <a:ext cx="80962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condensed consolidated statement of changes in equity should be read in conjunction with the audited financial</a:t>
          </a:r>
          <a:r>
            <a:rPr lang="en-US" cap="none" sz="1100" b="0" i="0" u="none" baseline="0">
              <a:solidFill>
                <a:srgbClr val="000000"/>
              </a:solidFill>
              <a:latin typeface="Calibri"/>
              <a:ea typeface="Calibri"/>
              <a:cs typeface="Calibri"/>
            </a:rPr>
            <a:t> statements for the year ended 31 December 2010 and the accompanying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49</xdr:row>
      <xdr:rowOff>76200</xdr:rowOff>
    </xdr:from>
    <xdr:ext cx="5943600" cy="600075"/>
    <xdr:sp>
      <xdr:nvSpPr>
        <xdr:cNvPr id="1" name="TextBox 1"/>
        <xdr:cNvSpPr txBox="1">
          <a:spLocks noChangeArrowheads="1"/>
        </xdr:cNvSpPr>
      </xdr:nvSpPr>
      <xdr:spPr>
        <a:xfrm>
          <a:off x="0" y="9429750"/>
          <a:ext cx="5943600" cy="60007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The condensed consolidated statement of changes in equity should be read in conjunction with the audited financial</a:t>
          </a:r>
          <a:r>
            <a:rPr lang="en-US" cap="none" sz="1100" b="0" i="0" u="none" baseline="0">
              <a:solidFill>
                <a:srgbClr val="000000"/>
              </a:solidFill>
              <a:latin typeface="Calibri"/>
              <a:ea typeface="Calibri"/>
              <a:cs typeface="Calibri"/>
            </a:rPr>
            <a:t> statements for the financial year ended 31 December 2010 and the accompanying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7</xdr:row>
      <xdr:rowOff>19050</xdr:rowOff>
    </xdr:from>
    <xdr:ext cx="5734050" cy="1123950"/>
    <xdr:sp fLocksText="0">
      <xdr:nvSpPr>
        <xdr:cNvPr id="1" name="Text Box 1"/>
        <xdr:cNvSpPr txBox="1">
          <a:spLocks noChangeArrowheads="1"/>
        </xdr:cNvSpPr>
      </xdr:nvSpPr>
      <xdr:spPr>
        <a:xfrm>
          <a:off x="238125" y="1295400"/>
          <a:ext cx="5734050" cy="11239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interim financial statements are unaudited and have been prepared in accordance with the requirements of Financial Reporting Standard ("FRS") 134 - Interim Financial Reporting and paragraph 9.22 and Appendix 9B of the Listing Requirements and other directives issues by Bursa Malaysia Securities Berhad.They should be read in conjunction with the audited financial statements for the year ended 31 December 2010 (hereinafter referred to as "Afs 2010"). The explanatory notes attached to the interim financial statements provide an explanation of events and transactions that are significant  to an understanding of the changes in the financial position and performance of the Group since the year ended 31 December 2010. 
</a:t>
          </a:r>
          <a:r>
            <a:rPr lang="en-US" cap="none" sz="1000" b="0" i="0" u="none" baseline="0">
              <a:solidFill>
                <a:srgbClr val="000000"/>
              </a:solidFill>
              <a:latin typeface="Arial"/>
              <a:ea typeface="Arial"/>
              <a:cs typeface="Arial"/>
            </a:rPr>
            <a:t>
</a:t>
          </a:r>
        </a:p>
      </xdr:txBody>
    </xdr:sp>
    <xdr:clientData/>
  </xdr:oneCellAnchor>
  <xdr:oneCellAnchor>
    <xdr:from>
      <xdr:col>0</xdr:col>
      <xdr:colOff>19050</xdr:colOff>
      <xdr:row>3</xdr:row>
      <xdr:rowOff>66675</xdr:rowOff>
    </xdr:from>
    <xdr:ext cx="6019800" cy="219075"/>
    <xdr:sp>
      <xdr:nvSpPr>
        <xdr:cNvPr id="2" name="Text Box 27"/>
        <xdr:cNvSpPr txBox="1">
          <a:spLocks noChangeArrowheads="1"/>
        </xdr:cNvSpPr>
      </xdr:nvSpPr>
      <xdr:spPr>
        <a:xfrm>
          <a:off x="19050" y="638175"/>
          <a:ext cx="6019800" cy="21907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29</xdr:row>
      <xdr:rowOff>9525</xdr:rowOff>
    </xdr:from>
    <xdr:ext cx="4210050" cy="228600"/>
    <xdr:sp>
      <xdr:nvSpPr>
        <xdr:cNvPr id="3" name="Text Box 29"/>
        <xdr:cNvSpPr txBox="1">
          <a:spLocks noChangeArrowheads="1"/>
        </xdr:cNvSpPr>
      </xdr:nvSpPr>
      <xdr:spPr>
        <a:xfrm>
          <a:off x="247650" y="4876800"/>
          <a:ext cx="4210050" cy="2286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auditors’ report on the Afs 2010 was not qualified.
</a:t>
          </a:r>
        </a:p>
      </xdr:txBody>
    </xdr:sp>
    <xdr:clientData/>
  </xdr:oneCellAnchor>
  <xdr:oneCellAnchor>
    <xdr:from>
      <xdr:col>1</xdr:col>
      <xdr:colOff>9525</xdr:colOff>
      <xdr:row>61</xdr:row>
      <xdr:rowOff>9525</xdr:rowOff>
    </xdr:from>
    <xdr:ext cx="5695950" cy="371475"/>
    <xdr:sp>
      <xdr:nvSpPr>
        <xdr:cNvPr id="4" name="Text Box 30"/>
        <xdr:cNvSpPr txBox="1">
          <a:spLocks noChangeArrowheads="1"/>
        </xdr:cNvSpPr>
      </xdr:nvSpPr>
      <xdr:spPr>
        <a:xfrm>
          <a:off x="257175" y="10677525"/>
          <a:ext cx="5695950" cy="3714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estimates reported in the current financial year results.</a:t>
          </a:r>
        </a:p>
      </xdr:txBody>
    </xdr:sp>
    <xdr:clientData/>
  </xdr:oneCellAnchor>
  <xdr:oneCellAnchor>
    <xdr:from>
      <xdr:col>1</xdr:col>
      <xdr:colOff>0</xdr:colOff>
      <xdr:row>64</xdr:row>
      <xdr:rowOff>9525</xdr:rowOff>
    </xdr:from>
    <xdr:ext cx="5695950" cy="457200"/>
    <xdr:sp>
      <xdr:nvSpPr>
        <xdr:cNvPr id="5" name="Text Box 31"/>
        <xdr:cNvSpPr txBox="1">
          <a:spLocks noChangeArrowheads="1"/>
        </xdr:cNvSpPr>
      </xdr:nvSpPr>
      <xdr:spPr>
        <a:xfrm>
          <a:off x="247650" y="11163300"/>
          <a:ext cx="5695950" cy="4572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0</xdr:col>
      <xdr:colOff>247650</xdr:colOff>
      <xdr:row>72</xdr:row>
      <xdr:rowOff>9525</xdr:rowOff>
    </xdr:from>
    <xdr:ext cx="5686425" cy="495300"/>
    <xdr:sp>
      <xdr:nvSpPr>
        <xdr:cNvPr id="6" name="Text Box 33"/>
        <xdr:cNvSpPr txBox="1">
          <a:spLocks noChangeArrowheads="1"/>
        </xdr:cNvSpPr>
      </xdr:nvSpPr>
      <xdr:spPr>
        <a:xfrm>
          <a:off x="247650" y="12487275"/>
          <a:ext cx="5686425" cy="4953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was no revaluation of property, plant and equipment brought forward from Afs 2010. The Group does not adopt a revaluation policy on its property, plant and equipment.</a:t>
          </a:r>
        </a:p>
      </xdr:txBody>
    </xdr:sp>
    <xdr:clientData/>
  </xdr:oneCellAnchor>
  <xdr:oneCellAnchor>
    <xdr:from>
      <xdr:col>0</xdr:col>
      <xdr:colOff>247650</xdr:colOff>
      <xdr:row>75</xdr:row>
      <xdr:rowOff>161925</xdr:rowOff>
    </xdr:from>
    <xdr:ext cx="5648325" cy="447675"/>
    <xdr:sp>
      <xdr:nvSpPr>
        <xdr:cNvPr id="7" name="Text Box 34"/>
        <xdr:cNvSpPr txBox="1">
          <a:spLocks noChangeArrowheads="1"/>
        </xdr:cNvSpPr>
      </xdr:nvSpPr>
      <xdr:spPr>
        <a:xfrm>
          <a:off x="247650" y="13125450"/>
          <a:ext cx="5648325" cy="4476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issuance and repayment of debt securities, share buy-backs and share cancellations in the current financial year.</a:t>
          </a:r>
        </a:p>
      </xdr:txBody>
    </xdr:sp>
    <xdr:clientData/>
  </xdr:oneCellAnchor>
  <xdr:oneCellAnchor>
    <xdr:from>
      <xdr:col>0</xdr:col>
      <xdr:colOff>247650</xdr:colOff>
      <xdr:row>57</xdr:row>
      <xdr:rowOff>9525</xdr:rowOff>
    </xdr:from>
    <xdr:ext cx="5734050" cy="495300"/>
    <xdr:sp>
      <xdr:nvSpPr>
        <xdr:cNvPr id="8" name="Text Box 35"/>
        <xdr:cNvSpPr txBox="1">
          <a:spLocks noChangeArrowheads="1"/>
        </xdr:cNvSpPr>
      </xdr:nvSpPr>
      <xdr:spPr>
        <a:xfrm>
          <a:off x="247650" y="10029825"/>
          <a:ext cx="5734050" cy="4953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unusual items affecting assets, liabilities, equity, net income, or cash flows during the current financial year ended 31 December 2011.</a:t>
          </a:r>
        </a:p>
      </xdr:txBody>
    </xdr:sp>
    <xdr:clientData/>
  </xdr:oneCellAnchor>
  <xdr:oneCellAnchor>
    <xdr:from>
      <xdr:col>1</xdr:col>
      <xdr:colOff>9525</xdr:colOff>
      <xdr:row>91</xdr:row>
      <xdr:rowOff>19050</xdr:rowOff>
    </xdr:from>
    <xdr:ext cx="5619750" cy="657225"/>
    <xdr:sp>
      <xdr:nvSpPr>
        <xdr:cNvPr id="9" name="Text Box 38"/>
        <xdr:cNvSpPr txBox="1">
          <a:spLocks noChangeArrowheads="1"/>
        </xdr:cNvSpPr>
      </xdr:nvSpPr>
      <xdr:spPr>
        <a:xfrm>
          <a:off x="257175" y="15630525"/>
          <a:ext cx="5619750" cy="6572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amount of commitments for the purchase of property, plant and equipment and port facilities not provided for as at 31 December 2011 is as follows:</a:t>
          </a:r>
        </a:p>
      </xdr:txBody>
    </xdr:sp>
    <xdr:clientData/>
  </xdr:oneCellAnchor>
  <xdr:oneCellAnchor>
    <xdr:from>
      <xdr:col>1</xdr:col>
      <xdr:colOff>9525</xdr:colOff>
      <xdr:row>80</xdr:row>
      <xdr:rowOff>19050</xdr:rowOff>
    </xdr:from>
    <xdr:ext cx="5619750" cy="1571625"/>
    <xdr:sp>
      <xdr:nvSpPr>
        <xdr:cNvPr id="10" name="Text Box 40"/>
        <xdr:cNvSpPr txBox="1">
          <a:spLocks noChangeArrowheads="1"/>
        </xdr:cNvSpPr>
      </xdr:nvSpPr>
      <xdr:spPr>
        <a:xfrm>
          <a:off x="257175" y="13820775"/>
          <a:ext cx="5619750" cy="15716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during the current quarter except as follows:
On 22 October 2010, the Company had entered into a Conditional Sale and Purchase Agreement ("said Agreement") with Prominent Xtreme Sdn Bhd ("Prominex") to dispose its entire equity in West Coast Expressway Sdn Bhd ("WCE") for a total consideration RM4.0 million subject to the fulfillment of certain conditions precedent. Among others, the Company was required to obtain the approval of the relevant authorities ("the said approval of authorities") prior to the proposed disposal. By 18 March 2011, the Company had received the full payment of the total consideration.
On 12 October 2011, Prominex waived the requirement to fulfill the said approval of authorities  and as the other Conditions Precedent have been duly fulfilled, the parties agreed that the said Agreement is duly completed. Thereafter, WCE ceased to be an associate of the Company.
</a:t>
          </a:r>
        </a:p>
      </xdr:txBody>
    </xdr:sp>
    <xdr:clientData/>
  </xdr:oneCellAnchor>
  <xdr:oneCellAnchor>
    <xdr:from>
      <xdr:col>0</xdr:col>
      <xdr:colOff>247650</xdr:colOff>
      <xdr:row>51</xdr:row>
      <xdr:rowOff>0</xdr:rowOff>
    </xdr:from>
    <xdr:ext cx="5743575" cy="676275"/>
    <xdr:sp>
      <xdr:nvSpPr>
        <xdr:cNvPr id="11" name="Text Box 42"/>
        <xdr:cNvSpPr txBox="1">
          <a:spLocks noChangeArrowheads="1"/>
        </xdr:cNvSpPr>
      </xdr:nvSpPr>
      <xdr:spPr>
        <a:xfrm>
          <a:off x="247650" y="9020175"/>
          <a:ext cx="5743575" cy="6762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inter-segment transactions have been entered into in the normal course of business and have been established on negotiated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activities of the Group’s operations are carried out in Malaysia.</a:t>
          </a:r>
        </a:p>
      </xdr:txBody>
    </xdr:sp>
    <xdr:clientData/>
  </xdr:oneCellAnchor>
  <xdr:oneCellAnchor>
    <xdr:from>
      <xdr:col>1</xdr:col>
      <xdr:colOff>0</xdr:colOff>
      <xdr:row>105</xdr:row>
      <xdr:rowOff>19050</xdr:rowOff>
    </xdr:from>
    <xdr:ext cx="5581650" cy="2038350"/>
    <xdr:sp>
      <xdr:nvSpPr>
        <xdr:cNvPr id="12" name="Text Box 51"/>
        <xdr:cNvSpPr txBox="1">
          <a:spLocks noChangeArrowheads="1"/>
        </xdr:cNvSpPr>
      </xdr:nvSpPr>
      <xdr:spPr>
        <a:xfrm>
          <a:off x="247650" y="18173700"/>
          <a:ext cx="5581650" cy="20383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material events subsequent to the end of the current financial year that have not been reflected in these interim financial statement, made up to the latest practicable date except as follow:
The Company has on 28 February 2012 (entered into a conditional Settlement Agreement ("Settlement Agreement") with Perak Equity Sdn Bhd ("PESB") to partially settle the total debt of RM104.62 million owing as at 31 December 2011 by PESB to the Company by way of set-off against the total purchase consideration of RM70.27 million for two (2) properties to be acquired by the Company from PESB ("Proposed Settlement")
PESB is a wholly owned subsidiary of Perbadanan Kemajuan Negeri Perak ("PKNP") which in turn is the immediate holding corporation of PCB, holding a total of 52,898,403 ordinary shares of RM1.00 each in PCB, representing an equity interest of approximately 52.9% as at the date of this annoucement.
Please refer to the announcement made on 28 February 2012 for details of the Proposed Settlement.  </a:t>
          </a:r>
        </a:p>
      </xdr:txBody>
    </xdr:sp>
    <xdr:clientData/>
  </xdr:oneCellAnchor>
  <xdr:oneCellAnchor>
    <xdr:from>
      <xdr:col>1</xdr:col>
      <xdr:colOff>0</xdr:colOff>
      <xdr:row>68</xdr:row>
      <xdr:rowOff>9525</xdr:rowOff>
    </xdr:from>
    <xdr:ext cx="5676900" cy="504825"/>
    <xdr:sp>
      <xdr:nvSpPr>
        <xdr:cNvPr id="13" name="Text Box 54"/>
        <xdr:cNvSpPr txBox="1">
          <a:spLocks noChangeArrowheads="1"/>
        </xdr:cNvSpPr>
      </xdr:nvSpPr>
      <xdr:spPr>
        <a:xfrm>
          <a:off x="247650" y="11839575"/>
          <a:ext cx="5676900" cy="5048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At the Annual General Meeting held on 31 May 2011, the shareholders approved a final dividend of 2.5% per share net of tax in respect of the financial year ended 31 December 2010, amounting to a dividend payable of approximately RM1.875 million which was paid on 15July 2011.</a:t>
          </a:r>
        </a:p>
      </xdr:txBody>
    </xdr:sp>
    <xdr:clientData/>
  </xdr:oneCellAnchor>
  <xdr:oneCellAnchor>
    <xdr:from>
      <xdr:col>2</xdr:col>
      <xdr:colOff>0</xdr:colOff>
      <xdr:row>119</xdr:row>
      <xdr:rowOff>19050</xdr:rowOff>
    </xdr:from>
    <xdr:ext cx="5400675" cy="561975"/>
    <xdr:sp>
      <xdr:nvSpPr>
        <xdr:cNvPr id="14" name="Text Box 55"/>
        <xdr:cNvSpPr txBox="1">
          <a:spLocks noChangeArrowheads="1"/>
        </xdr:cNvSpPr>
      </xdr:nvSpPr>
      <xdr:spPr>
        <a:xfrm>
          <a:off x="438150" y="20469225"/>
          <a:ext cx="5400675" cy="5619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outstanding derivatives (including financial instruments designated as hedging instruments) as at the end of the current financial year; and</a:t>
          </a:r>
        </a:p>
      </xdr:txBody>
    </xdr:sp>
    <xdr:clientData/>
  </xdr:oneCellAnchor>
  <xdr:oneCellAnchor>
    <xdr:from>
      <xdr:col>1</xdr:col>
      <xdr:colOff>180975</xdr:colOff>
      <xdr:row>122</xdr:row>
      <xdr:rowOff>9525</xdr:rowOff>
    </xdr:from>
    <xdr:ext cx="5429250" cy="257175"/>
    <xdr:sp>
      <xdr:nvSpPr>
        <xdr:cNvPr id="15" name="Text Box 56"/>
        <xdr:cNvSpPr txBox="1">
          <a:spLocks noChangeArrowheads="1"/>
        </xdr:cNvSpPr>
      </xdr:nvSpPr>
      <xdr:spPr>
        <a:xfrm>
          <a:off x="428625" y="20945475"/>
          <a:ext cx="5429250" cy="2571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Group has not entered into a type of derivatives not disclosed in the previous financial year.</a:t>
          </a:r>
        </a:p>
      </xdr:txBody>
    </xdr:sp>
    <xdr:clientData/>
  </xdr:oneCellAnchor>
  <xdr:oneCellAnchor>
    <xdr:from>
      <xdr:col>1</xdr:col>
      <xdr:colOff>0</xdr:colOff>
      <xdr:row>125</xdr:row>
      <xdr:rowOff>9525</xdr:rowOff>
    </xdr:from>
    <xdr:ext cx="5648325" cy="609600"/>
    <xdr:sp>
      <xdr:nvSpPr>
        <xdr:cNvPr id="16" name="Text Box 58"/>
        <xdr:cNvSpPr txBox="1">
          <a:spLocks noChangeArrowheads="1"/>
        </xdr:cNvSpPr>
      </xdr:nvSpPr>
      <xdr:spPr>
        <a:xfrm>
          <a:off x="247650" y="21459825"/>
          <a:ext cx="5648325" cy="6096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gains/losses arising from fair value changes of Financial Liabilities as at the end of the current financial year.</a:t>
          </a:r>
        </a:p>
      </xdr:txBody>
    </xdr:sp>
    <xdr:clientData/>
  </xdr:oneCellAnchor>
  <xdr:oneCellAnchor>
    <xdr:from>
      <xdr:col>1</xdr:col>
      <xdr:colOff>0</xdr:colOff>
      <xdr:row>16</xdr:row>
      <xdr:rowOff>0</xdr:rowOff>
    </xdr:from>
    <xdr:ext cx="5715000" cy="1971675"/>
    <xdr:sp>
      <xdr:nvSpPr>
        <xdr:cNvPr id="17" name="Text Box 2"/>
        <xdr:cNvSpPr txBox="1">
          <a:spLocks noChangeArrowheads="1"/>
        </xdr:cNvSpPr>
      </xdr:nvSpPr>
      <xdr:spPr>
        <a:xfrm>
          <a:off x="247650" y="2762250"/>
          <a:ext cx="5715000" cy="19716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are consistent with those adopted  as shown in the Afs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 January 2011, the Group adopted those standards, amendments and interpretations which became effective for the financial periods beginning on or after 1 March 2010, 1 July 2010 and 1 January 2011 as disclosed in the Afs 2010. The adoption of these standards, amendments and interpretations have no material impact on the interim financial statements unless otherwise described in Afs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the Group has not adopted IC Interpretation 19: Extinguishing Financial Liabilities with Equity Instruments Prepayments of a Minimum Funding Requirement (Amendments to IC Interpretation 14) and FRS 124: Related Party Disclosures which are effective for financial periods beginning on or after 1 July 2011 and 1 January 2012 respectively. </a:t>
          </a:r>
          <a:r>
            <a:rPr lang="en-US" cap="none" sz="1000" b="0" i="0" u="none" baseline="0">
              <a:solidFill>
                <a:srgbClr val="000000"/>
              </a:solidFill>
              <a:latin typeface="Arial"/>
              <a:ea typeface="Arial"/>
              <a:cs typeface="Arial"/>
            </a:rPr>
            <a:t>IC Interpretation 15 : Agreements for the Construction of Real Estate </a:t>
          </a:r>
          <a:r>
            <a:rPr lang="en-US" cap="none" sz="1000" b="1" i="0" u="none" baseline="0">
              <a:solidFill>
                <a:srgbClr val="000000"/>
              </a:solidFill>
              <a:latin typeface="Arial"/>
              <a:ea typeface="Arial"/>
              <a:cs typeface="Arial"/>
            </a:rPr>
            <a:t>has been </a:t>
          </a:r>
          <a:r>
            <a:rPr lang="en-US" cap="none" sz="1000" b="0" i="0" u="none" baseline="0">
              <a:solidFill>
                <a:srgbClr val="000000"/>
              </a:solidFill>
              <a:latin typeface="Arial"/>
              <a:ea typeface="Arial"/>
              <a:cs typeface="Arial"/>
            </a:rPr>
            <a:t>withdrawn. </a:t>
          </a:r>
          <a:r>
            <a:rPr lang="en-US" cap="none" sz="1000" b="0" i="0" u="none" baseline="0">
              <a:solidFill>
                <a:srgbClr val="000000"/>
              </a:solidFill>
              <a:latin typeface="Arial"/>
              <a:ea typeface="Arial"/>
              <a:cs typeface="Arial"/>
            </a:rPr>
            <a:t>The details of the above together with any material impact have been provided in the Afs 2010.
</a:t>
          </a:r>
          <a:r>
            <a:rPr lang="en-US" cap="none" sz="10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62</xdr:row>
      <xdr:rowOff>9525</xdr:rowOff>
    </xdr:from>
    <xdr:ext cx="6267450" cy="466725"/>
    <xdr:sp>
      <xdr:nvSpPr>
        <xdr:cNvPr id="1" name="Text Box 12"/>
        <xdr:cNvSpPr txBox="1">
          <a:spLocks noChangeArrowheads="1"/>
        </xdr:cNvSpPr>
      </xdr:nvSpPr>
      <xdr:spPr>
        <a:xfrm>
          <a:off x="285750" y="10048875"/>
          <a:ext cx="6267450" cy="46672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Group may be able to achieve satisfactory results for the financial year ending 31 December 2012 though its overall results may be affected by the current global economic slowdown.</a:t>
          </a:r>
        </a:p>
      </xdr:txBody>
    </xdr:sp>
    <xdr:clientData/>
  </xdr:oneCellAnchor>
  <xdr:oneCellAnchor>
    <xdr:from>
      <xdr:col>1</xdr:col>
      <xdr:colOff>0</xdr:colOff>
      <xdr:row>66</xdr:row>
      <xdr:rowOff>9525</xdr:rowOff>
    </xdr:from>
    <xdr:ext cx="6257925" cy="457200"/>
    <xdr:sp>
      <xdr:nvSpPr>
        <xdr:cNvPr id="2" name="Text Box 13"/>
        <xdr:cNvSpPr txBox="1">
          <a:spLocks noChangeArrowheads="1"/>
        </xdr:cNvSpPr>
      </xdr:nvSpPr>
      <xdr:spPr>
        <a:xfrm>
          <a:off x="304800" y="10696575"/>
          <a:ext cx="6257925" cy="4572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has not provided any profit forecast or profit guarantee in a public document in respect of the current quarter.</a:t>
          </a:r>
        </a:p>
      </xdr:txBody>
    </xdr:sp>
    <xdr:clientData/>
  </xdr:oneCellAnchor>
  <xdr:oneCellAnchor>
    <xdr:from>
      <xdr:col>1</xdr:col>
      <xdr:colOff>9525</xdr:colOff>
      <xdr:row>95</xdr:row>
      <xdr:rowOff>152400</xdr:rowOff>
    </xdr:from>
    <xdr:ext cx="6238875" cy="542925"/>
    <xdr:sp>
      <xdr:nvSpPr>
        <xdr:cNvPr id="3" name="Text Box 14"/>
        <xdr:cNvSpPr txBox="1">
          <a:spLocks noChangeArrowheads="1"/>
        </xdr:cNvSpPr>
      </xdr:nvSpPr>
      <xdr:spPr>
        <a:xfrm>
          <a:off x="314325" y="15535275"/>
          <a:ext cx="6238875" cy="542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current year was higher than the statutory tax rate of 25% (2010: 25%) principally due to losses incurred by certain subsidiaries, certain expenses being disallowed for tax purposes and certain income not being taxable. </a:t>
          </a:r>
        </a:p>
      </xdr:txBody>
    </xdr:sp>
    <xdr:clientData/>
  </xdr:oneCellAnchor>
  <xdr:oneCellAnchor>
    <xdr:from>
      <xdr:col>1</xdr:col>
      <xdr:colOff>9525</xdr:colOff>
      <xdr:row>127</xdr:row>
      <xdr:rowOff>0</xdr:rowOff>
    </xdr:from>
    <xdr:ext cx="6257925" cy="304800"/>
    <xdr:sp>
      <xdr:nvSpPr>
        <xdr:cNvPr id="4" name="Text Box 18"/>
        <xdr:cNvSpPr txBox="1">
          <a:spLocks noChangeArrowheads="1"/>
        </xdr:cNvSpPr>
      </xdr:nvSpPr>
      <xdr:spPr>
        <a:xfrm>
          <a:off x="314325" y="20574000"/>
          <a:ext cx="6257925" cy="304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pending material litigations as at the latest practicable date except as follows: </a:t>
          </a:r>
        </a:p>
      </xdr:txBody>
    </xdr:sp>
    <xdr:clientData/>
  </xdr:oneCellAnchor>
  <xdr:oneCellAnchor>
    <xdr:from>
      <xdr:col>0</xdr:col>
      <xdr:colOff>285750</xdr:colOff>
      <xdr:row>169</xdr:row>
      <xdr:rowOff>0</xdr:rowOff>
    </xdr:from>
    <xdr:ext cx="6248400" cy="419100"/>
    <xdr:sp>
      <xdr:nvSpPr>
        <xdr:cNvPr id="5" name="Text Box 20"/>
        <xdr:cNvSpPr txBox="1">
          <a:spLocks noChangeArrowheads="1"/>
        </xdr:cNvSpPr>
      </xdr:nvSpPr>
      <xdr:spPr>
        <a:xfrm>
          <a:off x="285750" y="27384375"/>
          <a:ext cx="6248400" cy="4191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185</xdr:row>
      <xdr:rowOff>0</xdr:rowOff>
    </xdr:from>
    <xdr:ext cx="6200775" cy="457200"/>
    <xdr:sp>
      <xdr:nvSpPr>
        <xdr:cNvPr id="6" name="Text Box 22"/>
        <xdr:cNvSpPr txBox="1">
          <a:spLocks noChangeArrowheads="1"/>
        </xdr:cNvSpPr>
      </xdr:nvSpPr>
      <xdr:spPr>
        <a:xfrm>
          <a:off x="314325" y="30003750"/>
          <a:ext cx="6200775" cy="4572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interim financial statements were authorised for issue by the Board of Directors in accordance with a resolution of the directors on 28 February 2012.</a:t>
          </a:r>
        </a:p>
      </xdr:txBody>
    </xdr:sp>
    <xdr:clientData/>
  </xdr:oneCellAnchor>
  <xdr:oneCellAnchor>
    <xdr:from>
      <xdr:col>0</xdr:col>
      <xdr:colOff>9525</xdr:colOff>
      <xdr:row>3</xdr:row>
      <xdr:rowOff>76200</xdr:rowOff>
    </xdr:from>
    <xdr:ext cx="6515100" cy="409575"/>
    <xdr:sp>
      <xdr:nvSpPr>
        <xdr:cNvPr id="7" name="Text Box 23"/>
        <xdr:cNvSpPr txBox="1">
          <a:spLocks noChangeArrowheads="1"/>
        </xdr:cNvSpPr>
      </xdr:nvSpPr>
      <xdr:spPr>
        <a:xfrm>
          <a:off x="9525" y="561975"/>
          <a:ext cx="6515100" cy="40957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B : EXPLANATORY NOTES PURSUANT TO APPENDIX 9B OF THE LISTING REQUIREMENTS AND OTHER DIRECTIVES ISSUED BY BURSA MALAYSIA SECURITIES BERHAD</a:t>
          </a:r>
        </a:p>
      </xdr:txBody>
    </xdr:sp>
    <xdr:clientData/>
  </xdr:oneCellAnchor>
  <xdr:oneCellAnchor>
    <xdr:from>
      <xdr:col>0</xdr:col>
      <xdr:colOff>285750</xdr:colOff>
      <xdr:row>124</xdr:row>
      <xdr:rowOff>19050</xdr:rowOff>
    </xdr:from>
    <xdr:ext cx="6810375" cy="304800"/>
    <xdr:sp>
      <xdr:nvSpPr>
        <xdr:cNvPr id="8" name="Text Box 25"/>
        <xdr:cNvSpPr txBox="1">
          <a:spLocks noChangeArrowheads="1"/>
        </xdr:cNvSpPr>
      </xdr:nvSpPr>
      <xdr:spPr>
        <a:xfrm>
          <a:off x="285750" y="20107275"/>
          <a:ext cx="6810375" cy="304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None of the Group borrowings is denominated in foreign currency.</a:t>
          </a:r>
        </a:p>
      </xdr:txBody>
    </xdr:sp>
    <xdr:clientData/>
  </xdr:oneCellAnchor>
  <xdr:oneCellAnchor>
    <xdr:from>
      <xdr:col>1</xdr:col>
      <xdr:colOff>0</xdr:colOff>
      <xdr:row>159</xdr:row>
      <xdr:rowOff>9525</xdr:rowOff>
    </xdr:from>
    <xdr:ext cx="6210300" cy="381000"/>
    <xdr:sp>
      <xdr:nvSpPr>
        <xdr:cNvPr id="9" name="Text Box 30"/>
        <xdr:cNvSpPr txBox="1">
          <a:spLocks noChangeArrowheads="1"/>
        </xdr:cNvSpPr>
      </xdr:nvSpPr>
      <xdr:spPr>
        <a:xfrm>
          <a:off x="304800" y="25774650"/>
          <a:ext cx="6210300" cy="3810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directors recommend a payment of dividend by the Company in respect of the current financial year as follows:</a:t>
          </a:r>
        </a:p>
      </xdr:txBody>
    </xdr:sp>
    <xdr:clientData/>
  </xdr:oneCellAnchor>
  <xdr:oneCellAnchor>
    <xdr:from>
      <xdr:col>1</xdr:col>
      <xdr:colOff>228600</xdr:colOff>
      <xdr:row>129</xdr:row>
      <xdr:rowOff>0</xdr:rowOff>
    </xdr:from>
    <xdr:ext cx="6000750" cy="885825"/>
    <xdr:sp>
      <xdr:nvSpPr>
        <xdr:cNvPr id="10" name="TextBox 14"/>
        <xdr:cNvSpPr txBox="1">
          <a:spLocks noChangeArrowheads="1"/>
        </xdr:cNvSpPr>
      </xdr:nvSpPr>
      <xdr:spPr>
        <a:xfrm>
          <a:off x="533400" y="20897850"/>
          <a:ext cx="6000750" cy="8858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In the matter of an Arbitration between Taipan Merit Sdn Bhd ("TMSB"), the Company's wholly owned subsidiary, and Integrax Bhd and Pelabuhan Lumut Sdn Bhd, the arbitral panel had issued the Order for Termination dated 6 October 2011 ordering the termination of the proceedings of the said arbitration. Accordingly, this matter is considered closed. Please refer to our announcement made to Bursa Malaysia on 6 October 2011 and 1 November 2011 for the details.</a:t>
          </a:r>
        </a:p>
      </xdr:txBody>
    </xdr:sp>
    <xdr:clientData/>
  </xdr:oneCellAnchor>
  <xdr:oneCellAnchor>
    <xdr:from>
      <xdr:col>1</xdr:col>
      <xdr:colOff>228600</xdr:colOff>
      <xdr:row>135</xdr:row>
      <xdr:rowOff>9525</xdr:rowOff>
    </xdr:from>
    <xdr:ext cx="6000750" cy="1133475"/>
    <xdr:sp>
      <xdr:nvSpPr>
        <xdr:cNvPr id="11" name="TextBox 15"/>
        <xdr:cNvSpPr txBox="1">
          <a:spLocks noChangeArrowheads="1"/>
        </xdr:cNvSpPr>
      </xdr:nvSpPr>
      <xdr:spPr>
        <a:xfrm>
          <a:off x="533400" y="21878925"/>
          <a:ext cx="6000750" cy="11334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Tenaga Nasional Bhd (TNB), a major shareholder of Integrax Bhd, has served a Writ of Summons and Statement of Claim on 6 May 2011 on the Company, TMSB and six other defendents to seek a declaration that the Defendents (not including Integrax Bhd) were acting in concert for an alleged breach of the take over code. On 4 November 2011, the High Court of Malaya, Kuala Lumpur  adjourned the case for mention to 18 January 2012 and thereafter to 1 March 2012  upon the lawyers of TNB </a:t>
          </a:r>
          <a:r>
            <a:rPr lang="en-US" cap="none" sz="1000" b="0" i="0" u="none" baseline="0">
              <a:solidFill>
                <a:srgbClr val="000000"/>
              </a:solidFill>
              <a:latin typeface="Arial"/>
              <a:ea typeface="Arial"/>
              <a:cs typeface="Arial"/>
            </a:rPr>
            <a:t>informing the court that all matters between the parties have been settled save for the issue of the appointment of a Chief Executive Officer for Integrax Bhd .</a:t>
          </a:r>
        </a:p>
      </xdr:txBody>
    </xdr:sp>
    <xdr:clientData/>
  </xdr:oneCellAnchor>
  <xdr:oneCellAnchor>
    <xdr:from>
      <xdr:col>1</xdr:col>
      <xdr:colOff>19050</xdr:colOff>
      <xdr:row>81</xdr:row>
      <xdr:rowOff>133350</xdr:rowOff>
    </xdr:from>
    <xdr:ext cx="6229350" cy="600075"/>
    <xdr:sp>
      <xdr:nvSpPr>
        <xdr:cNvPr id="12" name="TextBox 15"/>
        <xdr:cNvSpPr txBox="1">
          <a:spLocks noChangeArrowheads="1"/>
        </xdr:cNvSpPr>
      </xdr:nvSpPr>
      <xdr:spPr>
        <a:xfrm>
          <a:off x="323850" y="13249275"/>
          <a:ext cx="6229350" cy="60007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Save as disclosed above , foreign exchange gain or loss is not applicable and there were no gain/loss on disposal of the quoted investment, </a:t>
          </a:r>
          <a:r>
            <a:rPr lang="en-US" cap="none" sz="1000" b="0" i="0" u="none" baseline="0">
              <a:solidFill>
                <a:srgbClr val="000000"/>
              </a:solidFill>
              <a:latin typeface="Arial"/>
              <a:ea typeface="Arial"/>
              <a:cs typeface="Arial"/>
            </a:rPr>
            <a:t>during the current quarter and the current financial year to date  as well as in the preceding corresponding periods. </a:t>
          </a:r>
        </a:p>
      </xdr:txBody>
    </xdr:sp>
    <xdr:clientData/>
  </xdr:oneCellAnchor>
  <xdr:oneCellAnchor>
    <xdr:from>
      <xdr:col>1</xdr:col>
      <xdr:colOff>0</xdr:colOff>
      <xdr:row>7</xdr:row>
      <xdr:rowOff>0</xdr:rowOff>
    </xdr:from>
    <xdr:ext cx="6219825" cy="3486150"/>
    <xdr:sp>
      <xdr:nvSpPr>
        <xdr:cNvPr id="13" name="TextBox 18"/>
        <xdr:cNvSpPr txBox="1">
          <a:spLocks noChangeArrowheads="1"/>
        </xdr:cNvSpPr>
      </xdr:nvSpPr>
      <xdr:spPr>
        <a:xfrm>
          <a:off x="304800" y="1133475"/>
          <a:ext cx="6219825" cy="3486150"/>
        </a:xfrm>
        <a:prstGeom prst="rect">
          <a:avLst/>
        </a:prstGeom>
        <a:noFill/>
        <a:ln w="9525" cmpd="sng">
          <a:noFill/>
        </a:ln>
      </xdr:spPr>
      <xdr:txBody>
        <a:bodyPr vertOverflow="clip" wrap="square"/>
        <a:p>
          <a:pPr algn="just">
            <a:defRPr/>
          </a:pPr>
          <a:r>
            <a:rPr lang="en-US" cap="none" sz="1000" b="0" i="0" u="none" baseline="0">
              <a:solidFill>
                <a:srgbClr val="000000"/>
              </a:solidFill>
            </a:rPr>
            <a:t>The Group Revenue for the current quarter of RM55.7 million was 94% higher than preceding year corresponding quarter of RM28.7 million whereas the Group profit before tax (PBT) for the current quarter of RM28.9 million was 138.9% higher as compared to RM12.1 million in preceding year corresponding quarter.
Such increases in both revenue and PBT were attributable mainly to industrial land sales of the infrastructure segment's Lumut Port Industrial Park (LPIP). 
Overall, the Group Revenue and Group PBT for the current financial year of RM127.6 million and RM63.6 million were 23% and 38% higher than that of the preceding financial year of RM103.5 million and RM46.2 million respectively. The improved revenue and results for the current financial year as compared to the preceding financial year were due to:
a) Infrastructure segment revenue was 22% higher which recorded a higher LPIP land sales of 121% with slight increases from the port services, whereas PBT was 23% higher. Port throughtput reduced by 3.8% from 9.60 million tons to 9.25 million tons in the current financial year. Import cargo accounted for 81% of the throughput which was mainly dry bulk cargo.
b) Township development's revenue was 38% higher  mainly from developed land sales with an increased PBT of 110% due to the enhanced value of the land in Bandar Meru Raya.
c)The revenue from the management services segment after taking into account elimination of the inter company transactions decreased by 47% due to lower land sales.
</a:t>
          </a:r>
        </a:p>
      </xdr:txBody>
    </xdr:sp>
    <xdr:clientData/>
  </xdr:oneCellAnchor>
  <xdr:oneCellAnchor>
    <xdr:from>
      <xdr:col>1</xdr:col>
      <xdr:colOff>0</xdr:colOff>
      <xdr:row>30</xdr:row>
      <xdr:rowOff>9525</xdr:rowOff>
    </xdr:from>
    <xdr:ext cx="6219825" cy="704850"/>
    <xdr:sp>
      <xdr:nvSpPr>
        <xdr:cNvPr id="14" name="Text Box 11"/>
        <xdr:cNvSpPr txBox="1">
          <a:spLocks noChangeArrowheads="1"/>
        </xdr:cNvSpPr>
      </xdr:nvSpPr>
      <xdr:spPr>
        <a:xfrm>
          <a:off x="304800" y="4867275"/>
          <a:ext cx="6219825" cy="7048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made a profit before taxation of RM28.9 million for the current financial quarter ended 31 December 2011 as compared to a profit before taxation of RM9.5 million for the immediate preceding quarter ended 30 September 2011.The two folded increase in PBT is mainly due to the increase contribution from the infrastructure segment's LPIP land sales.</a:t>
          </a:r>
        </a:p>
      </xdr:txBody>
    </xdr:sp>
    <xdr:clientData/>
  </xdr:oneCellAnchor>
  <xdr:oneCellAnchor>
    <xdr:from>
      <xdr:col>11</xdr:col>
      <xdr:colOff>152400</xdr:colOff>
      <xdr:row>24</xdr:row>
      <xdr:rowOff>85725</xdr:rowOff>
    </xdr:from>
    <xdr:ext cx="6276975" cy="638175"/>
    <xdr:sp fLocksText="0">
      <xdr:nvSpPr>
        <xdr:cNvPr id="15" name="TextBox 6"/>
        <xdr:cNvSpPr txBox="1">
          <a:spLocks noChangeArrowheads="1"/>
        </xdr:cNvSpPr>
      </xdr:nvSpPr>
      <xdr:spPr>
        <a:xfrm>
          <a:off x="6743700" y="3971925"/>
          <a:ext cx="627697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38100</xdr:colOff>
      <xdr:row>19</xdr:row>
      <xdr:rowOff>133350</xdr:rowOff>
    </xdr:from>
    <xdr:ext cx="6162675" cy="495300"/>
    <xdr:sp>
      <xdr:nvSpPr>
        <xdr:cNvPr id="16" name="TextBox 7"/>
        <xdr:cNvSpPr txBox="1">
          <a:spLocks noChangeArrowheads="1"/>
        </xdr:cNvSpPr>
      </xdr:nvSpPr>
      <xdr:spPr>
        <a:xfrm>
          <a:off x="6629400" y="3209925"/>
          <a:ext cx="6162675"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0"/>
  <sheetViews>
    <sheetView tabSelected="1" zoomScalePageLayoutView="0" workbookViewId="0" topLeftCell="A1">
      <selection activeCell="A1" sqref="A1"/>
    </sheetView>
  </sheetViews>
  <sheetFormatPr defaultColWidth="9.140625" defaultRowHeight="15"/>
  <cols>
    <col min="1" max="1" width="5.28125" style="43" customWidth="1"/>
    <col min="2" max="3" width="9.140625" style="43" customWidth="1"/>
    <col min="4" max="4" width="14.7109375" style="43" customWidth="1"/>
    <col min="5" max="5" width="0.5625" style="50" hidden="1" customWidth="1"/>
    <col min="6" max="6" width="15.00390625" style="50" customWidth="1"/>
    <col min="7" max="7" width="1.28515625" style="50" customWidth="1"/>
    <col min="8" max="8" width="20.57421875" style="50" customWidth="1"/>
    <col min="9" max="9" width="3.28125" style="50" customWidth="1"/>
    <col min="10" max="10" width="15.28125" style="50" customWidth="1"/>
    <col min="11" max="11" width="1.421875" style="50" customWidth="1"/>
    <col min="12" max="12" width="19.7109375" style="50" customWidth="1"/>
    <col min="13" max="16384" width="9.140625" style="43" customWidth="1"/>
  </cols>
  <sheetData>
    <row r="1" spans="1:12" ht="15">
      <c r="A1" s="45" t="s">
        <v>36</v>
      </c>
      <c r="L1" s="44"/>
    </row>
    <row r="2" ht="15">
      <c r="A2" s="45" t="s">
        <v>90</v>
      </c>
    </row>
    <row r="3" ht="15">
      <c r="A3" s="45" t="s">
        <v>194</v>
      </c>
    </row>
    <row r="4" ht="15">
      <c r="A4" s="45" t="s">
        <v>217</v>
      </c>
    </row>
    <row r="6" spans="1:12" ht="15">
      <c r="A6" s="45"/>
      <c r="F6" s="93" t="s">
        <v>101</v>
      </c>
      <c r="G6" s="93"/>
      <c r="H6" s="93"/>
      <c r="I6" s="46"/>
      <c r="J6" s="93" t="s">
        <v>218</v>
      </c>
      <c r="K6" s="93"/>
      <c r="L6" s="93"/>
    </row>
    <row r="7" spans="1:12" ht="15">
      <c r="A7" s="45"/>
      <c r="F7" s="47" t="s">
        <v>231</v>
      </c>
      <c r="G7" s="47"/>
      <c r="H7" s="47" t="s">
        <v>15</v>
      </c>
      <c r="J7" s="47" t="s">
        <v>231</v>
      </c>
      <c r="K7" s="47"/>
      <c r="L7" s="47" t="s">
        <v>15</v>
      </c>
    </row>
    <row r="8" spans="1:12" ht="15">
      <c r="A8" s="45"/>
      <c r="F8" s="47" t="s">
        <v>219</v>
      </c>
      <c r="G8" s="47"/>
      <c r="H8" s="47" t="s">
        <v>219</v>
      </c>
      <c r="J8" s="47" t="s">
        <v>219</v>
      </c>
      <c r="K8" s="47"/>
      <c r="L8" s="47" t="s">
        <v>220</v>
      </c>
    </row>
    <row r="9" spans="1:12" ht="15">
      <c r="A9" s="45"/>
      <c r="E9" s="46" t="s">
        <v>195</v>
      </c>
      <c r="F9" s="46" t="s">
        <v>196</v>
      </c>
      <c r="G9" s="46"/>
      <c r="H9" s="46" t="s">
        <v>196</v>
      </c>
      <c r="J9" s="46" t="s">
        <v>197</v>
      </c>
      <c r="K9" s="46"/>
      <c r="L9" s="46" t="s">
        <v>196</v>
      </c>
    </row>
    <row r="10" ht="15">
      <c r="A10" s="45"/>
    </row>
    <row r="11" spans="1:12" ht="15">
      <c r="A11" s="43" t="s">
        <v>2</v>
      </c>
      <c r="E11" s="50" t="s">
        <v>99</v>
      </c>
      <c r="F11" s="51">
        <v>55662</v>
      </c>
      <c r="G11" s="51"/>
      <c r="H11" s="51">
        <v>28686</v>
      </c>
      <c r="I11" s="52"/>
      <c r="J11" s="51">
        <v>127558</v>
      </c>
      <c r="K11" s="51"/>
      <c r="L11" s="51">
        <v>103498</v>
      </c>
    </row>
    <row r="12" spans="1:12" ht="15">
      <c r="A12" s="53" t="s">
        <v>3</v>
      </c>
      <c r="F12" s="54">
        <v>-23181</v>
      </c>
      <c r="G12" s="51"/>
      <c r="H12" s="54">
        <v>-14094</v>
      </c>
      <c r="I12" s="52"/>
      <c r="J12" s="54">
        <v>-48137</v>
      </c>
      <c r="K12" s="51"/>
      <c r="L12" s="54">
        <v>-40129</v>
      </c>
    </row>
    <row r="13" spans="1:12" ht="15">
      <c r="A13" s="53"/>
      <c r="F13" s="52"/>
      <c r="G13" s="51"/>
      <c r="H13" s="52"/>
      <c r="I13" s="52"/>
      <c r="J13" s="52"/>
      <c r="K13" s="51"/>
      <c r="L13" s="52"/>
    </row>
    <row r="14" spans="1:12" ht="15">
      <c r="A14" s="53" t="s">
        <v>198</v>
      </c>
      <c r="F14" s="52">
        <f>SUM(F11:F12)</f>
        <v>32481</v>
      </c>
      <c r="G14" s="51"/>
      <c r="H14" s="51">
        <f>H11+H12</f>
        <v>14592</v>
      </c>
      <c r="I14" s="52"/>
      <c r="J14" s="52">
        <f>SUM(J11:J12)</f>
        <v>79421</v>
      </c>
      <c r="K14" s="51"/>
      <c r="L14" s="51">
        <f>L11+L12</f>
        <v>63369</v>
      </c>
    </row>
    <row r="15" spans="1:12" ht="15">
      <c r="A15" s="55"/>
      <c r="F15" s="51"/>
      <c r="G15" s="51"/>
      <c r="H15" s="51"/>
      <c r="I15" s="52"/>
      <c r="J15" s="51"/>
      <c r="K15" s="51"/>
      <c r="L15" s="51"/>
    </row>
    <row r="16" spans="1:12" ht="15">
      <c r="A16" s="53" t="s">
        <v>4</v>
      </c>
      <c r="F16" s="51">
        <v>3664</v>
      </c>
      <c r="G16" s="51"/>
      <c r="H16" s="51">
        <v>5240</v>
      </c>
      <c r="I16" s="52"/>
      <c r="J16" s="51">
        <v>11991</v>
      </c>
      <c r="K16" s="51"/>
      <c r="L16" s="51">
        <v>8956</v>
      </c>
    </row>
    <row r="17" spans="6:12" ht="15">
      <c r="F17" s="51"/>
      <c r="G17" s="51"/>
      <c r="H17" s="51"/>
      <c r="I17" s="52"/>
      <c r="J17" s="51"/>
      <c r="K17" s="51"/>
      <c r="L17" s="51"/>
    </row>
    <row r="18" spans="1:12" ht="15">
      <c r="A18" s="53" t="s">
        <v>199</v>
      </c>
      <c r="F18" s="51">
        <v>-6094</v>
      </c>
      <c r="G18" s="51"/>
      <c r="H18" s="51">
        <v>-6735</v>
      </c>
      <c r="I18" s="52"/>
      <c r="J18" s="51">
        <v>-23296</v>
      </c>
      <c r="K18" s="51"/>
      <c r="L18" s="51">
        <v>-22289</v>
      </c>
    </row>
    <row r="19" spans="1:12" ht="15">
      <c r="A19" s="53" t="s">
        <v>5</v>
      </c>
      <c r="F19" s="51">
        <v>-1108</v>
      </c>
      <c r="G19" s="51"/>
      <c r="H19" s="51">
        <v>-1009</v>
      </c>
      <c r="I19" s="52"/>
      <c r="J19" s="51">
        <v>-4530</v>
      </c>
      <c r="K19" s="51"/>
      <c r="L19" s="51">
        <v>-3858</v>
      </c>
    </row>
    <row r="20" spans="1:12" ht="15">
      <c r="A20" s="53" t="s">
        <v>200</v>
      </c>
      <c r="F20" s="56">
        <v>1</v>
      </c>
      <c r="G20" s="56"/>
      <c r="H20" s="56">
        <v>-1</v>
      </c>
      <c r="I20" s="57"/>
      <c r="J20" s="51">
        <v>0</v>
      </c>
      <c r="K20" s="56"/>
      <c r="L20" s="51">
        <v>-1</v>
      </c>
    </row>
    <row r="21" spans="6:12" ht="15">
      <c r="F21" s="54"/>
      <c r="G21" s="51"/>
      <c r="H21" s="58"/>
      <c r="I21" s="57"/>
      <c r="J21" s="58"/>
      <c r="K21" s="56"/>
      <c r="L21" s="58"/>
    </row>
    <row r="22" spans="1:12" ht="15">
      <c r="A22" s="53" t="s">
        <v>63</v>
      </c>
      <c r="E22" s="50" t="s">
        <v>99</v>
      </c>
      <c r="F22" s="51">
        <f>SUM(F14:F21)</f>
        <v>28944</v>
      </c>
      <c r="G22" s="51"/>
      <c r="H22" s="56">
        <f>SUM(H14:H21)</f>
        <v>12087</v>
      </c>
      <c r="I22" s="57"/>
      <c r="J22" s="56">
        <f>SUM(J14:J21)</f>
        <v>63586</v>
      </c>
      <c r="K22" s="56"/>
      <c r="L22" s="56">
        <f>SUM(L14:L21)</f>
        <v>46177</v>
      </c>
    </row>
    <row r="23" spans="1:12" ht="6" customHeight="1">
      <c r="A23" s="55"/>
      <c r="F23" s="51"/>
      <c r="G23" s="51"/>
      <c r="H23" s="56"/>
      <c r="I23" s="57"/>
      <c r="J23" s="56"/>
      <c r="K23" s="56"/>
      <c r="L23" s="56"/>
    </row>
    <row r="24" spans="1:12" ht="15">
      <c r="A24" s="53" t="s">
        <v>6</v>
      </c>
      <c r="E24" s="50" t="s">
        <v>144</v>
      </c>
      <c r="F24" s="51">
        <v>-6527</v>
      </c>
      <c r="G24" s="51"/>
      <c r="H24" s="56">
        <v>-4986</v>
      </c>
      <c r="I24" s="57"/>
      <c r="J24" s="51">
        <v>-16478</v>
      </c>
      <c r="K24" s="56"/>
      <c r="L24" s="51">
        <v>-13832</v>
      </c>
    </row>
    <row r="25" spans="6:12" ht="4.5" customHeight="1">
      <c r="F25" s="54"/>
      <c r="G25" s="51"/>
      <c r="H25" s="54"/>
      <c r="I25" s="57"/>
      <c r="J25" s="54"/>
      <c r="K25" s="56"/>
      <c r="L25" s="54"/>
    </row>
    <row r="26" spans="1:12" ht="15">
      <c r="A26" s="53" t="s">
        <v>221</v>
      </c>
      <c r="F26" s="59">
        <f>SUM(F22:F24)</f>
        <v>22417</v>
      </c>
      <c r="G26" s="52"/>
      <c r="H26" s="59">
        <f>SUM(H22:H24)</f>
        <v>7101</v>
      </c>
      <c r="I26" s="52"/>
      <c r="J26" s="59">
        <f>SUM(J22:J24)</f>
        <v>47108</v>
      </c>
      <c r="K26" s="52"/>
      <c r="L26" s="59">
        <f>SUM(L22:L24)</f>
        <v>32345</v>
      </c>
    </row>
    <row r="27" spans="1:12" ht="4.5" customHeight="1">
      <c r="A27" s="53"/>
      <c r="F27" s="51"/>
      <c r="G27" s="51"/>
      <c r="H27" s="51"/>
      <c r="I27" s="52"/>
      <c r="J27" s="51"/>
      <c r="K27" s="51"/>
      <c r="L27" s="51"/>
    </row>
    <row r="28" spans="1:12" ht="15">
      <c r="A28" s="55" t="s">
        <v>201</v>
      </c>
      <c r="F28" s="48"/>
      <c r="G28" s="48"/>
      <c r="H28" s="48"/>
      <c r="I28" s="48"/>
      <c r="J28" s="48"/>
      <c r="K28" s="48"/>
      <c r="L28" s="48"/>
    </row>
    <row r="29" spans="1:12" ht="15">
      <c r="A29" s="53" t="s">
        <v>249</v>
      </c>
      <c r="F29" s="48"/>
      <c r="G29" s="48"/>
      <c r="H29" s="48"/>
      <c r="I29" s="48"/>
      <c r="J29" s="48"/>
      <c r="K29" s="48"/>
      <c r="L29" s="48"/>
    </row>
    <row r="30" spans="1:12" ht="15">
      <c r="A30" s="55"/>
      <c r="B30" s="43" t="s">
        <v>202</v>
      </c>
      <c r="F30" s="48"/>
      <c r="G30" s="48"/>
      <c r="H30" s="48"/>
      <c r="I30" s="48"/>
      <c r="J30" s="48"/>
      <c r="K30" s="48"/>
      <c r="L30" s="48"/>
    </row>
    <row r="31" spans="1:12" ht="15">
      <c r="A31" s="55"/>
      <c r="B31" s="49" t="s">
        <v>210</v>
      </c>
      <c r="F31" s="48">
        <v>5019</v>
      </c>
      <c r="G31" s="48"/>
      <c r="H31" s="48">
        <v>2912</v>
      </c>
      <c r="I31" s="48"/>
      <c r="J31" s="48">
        <v>-6404</v>
      </c>
      <c r="K31" s="48"/>
      <c r="L31" s="48">
        <v>2912</v>
      </c>
    </row>
    <row r="32" spans="1:12" ht="15">
      <c r="A32" s="55"/>
      <c r="B32" s="49"/>
      <c r="F32" s="48"/>
      <c r="G32" s="48"/>
      <c r="H32" s="48"/>
      <c r="I32" s="48"/>
      <c r="J32" s="48"/>
      <c r="K32" s="48"/>
      <c r="L32" s="48"/>
    </row>
    <row r="33" spans="1:12" ht="15">
      <c r="A33" s="55" t="s">
        <v>54</v>
      </c>
      <c r="B33" s="45"/>
      <c r="F33" s="52"/>
      <c r="G33" s="51"/>
      <c r="H33" s="52"/>
      <c r="I33" s="52"/>
      <c r="J33" s="52"/>
      <c r="K33" s="51"/>
      <c r="L33" s="52"/>
    </row>
    <row r="34" spans="1:12" ht="15.75" thickBot="1">
      <c r="A34" s="55" t="s">
        <v>96</v>
      </c>
      <c r="B34" s="45" t="s">
        <v>222</v>
      </c>
      <c r="F34" s="60">
        <f>SUM(F26:F33)</f>
        <v>27436</v>
      </c>
      <c r="G34" s="51"/>
      <c r="H34" s="60">
        <f>SUM(H26:H33)</f>
        <v>10013</v>
      </c>
      <c r="I34" s="52"/>
      <c r="J34" s="60">
        <f>SUM(J26:J33)</f>
        <v>40704</v>
      </c>
      <c r="K34" s="51"/>
      <c r="L34" s="60">
        <f>SUM(L26:L33)</f>
        <v>35257</v>
      </c>
    </row>
    <row r="35" spans="1:12" ht="15">
      <c r="A35" s="55"/>
      <c r="B35" s="45"/>
      <c r="F35" s="52"/>
      <c r="G35" s="51"/>
      <c r="H35" s="52"/>
      <c r="I35" s="52"/>
      <c r="J35" s="52"/>
      <c r="K35" s="51"/>
      <c r="L35" s="52"/>
    </row>
    <row r="36" spans="1:12" ht="15">
      <c r="A36" s="43" t="s">
        <v>203</v>
      </c>
      <c r="F36" s="51"/>
      <c r="G36" s="51"/>
      <c r="H36" s="51"/>
      <c r="I36" s="52"/>
      <c r="J36" s="51"/>
      <c r="K36" s="51"/>
      <c r="L36" s="51"/>
    </row>
    <row r="37" spans="1:12" ht="15">
      <c r="A37" s="43" t="s">
        <v>7</v>
      </c>
      <c r="F37" s="51">
        <v>13755</v>
      </c>
      <c r="G37" s="51"/>
      <c r="H37" s="51">
        <v>4427</v>
      </c>
      <c r="I37" s="52"/>
      <c r="J37" s="51">
        <v>29327</v>
      </c>
      <c r="K37" s="51"/>
      <c r="L37" s="51">
        <v>17755</v>
      </c>
    </row>
    <row r="38" spans="1:12" ht="15">
      <c r="A38" s="43" t="s">
        <v>204</v>
      </c>
      <c r="F38" s="51">
        <v>8662</v>
      </c>
      <c r="G38" s="51"/>
      <c r="H38" s="51">
        <v>2674</v>
      </c>
      <c r="I38" s="52"/>
      <c r="J38" s="51">
        <v>17781</v>
      </c>
      <c r="K38" s="51"/>
      <c r="L38" s="51">
        <v>14590</v>
      </c>
    </row>
    <row r="39" spans="6:12" ht="15.75" thickBot="1">
      <c r="F39" s="60">
        <f>F37+F38</f>
        <v>22417</v>
      </c>
      <c r="G39" s="51"/>
      <c r="H39" s="60">
        <f>H37+H38</f>
        <v>7101</v>
      </c>
      <c r="I39" s="52"/>
      <c r="J39" s="60">
        <f>J37+J38</f>
        <v>47108</v>
      </c>
      <c r="K39" s="51"/>
      <c r="L39" s="60">
        <f>L37+L38</f>
        <v>32345</v>
      </c>
    </row>
    <row r="40" spans="6:12" ht="3.75" customHeight="1">
      <c r="F40" s="52"/>
      <c r="G40" s="51"/>
      <c r="H40" s="52"/>
      <c r="I40" s="52"/>
      <c r="J40" s="52"/>
      <c r="K40" s="51"/>
      <c r="L40" s="52"/>
    </row>
    <row r="41" spans="1:12" ht="15">
      <c r="A41" s="43" t="s">
        <v>54</v>
      </c>
      <c r="F41" s="52"/>
      <c r="G41" s="51"/>
      <c r="H41" s="52"/>
      <c r="I41" s="52"/>
      <c r="J41" s="52"/>
      <c r="K41" s="51"/>
      <c r="L41" s="52"/>
    </row>
    <row r="42" spans="2:12" ht="15">
      <c r="B42" s="43" t="s">
        <v>205</v>
      </c>
      <c r="F42" s="52"/>
      <c r="G42" s="51"/>
      <c r="H42" s="52"/>
      <c r="I42" s="52"/>
      <c r="J42" s="52"/>
      <c r="K42" s="51"/>
      <c r="L42" s="52"/>
    </row>
    <row r="43" spans="1:12" ht="15">
      <c r="A43" s="43" t="s">
        <v>7</v>
      </c>
      <c r="F43" s="52">
        <v>18774</v>
      </c>
      <c r="G43" s="51"/>
      <c r="H43" s="52">
        <v>7339</v>
      </c>
      <c r="I43" s="52"/>
      <c r="J43" s="52">
        <v>22923</v>
      </c>
      <c r="K43" s="51"/>
      <c r="L43" s="52">
        <v>20667</v>
      </c>
    </row>
    <row r="44" spans="1:12" ht="15">
      <c r="A44" s="43" t="s">
        <v>204</v>
      </c>
      <c r="F44" s="52">
        <v>8662</v>
      </c>
      <c r="G44" s="51"/>
      <c r="H44" s="52">
        <v>2674</v>
      </c>
      <c r="I44" s="52"/>
      <c r="J44" s="52">
        <v>17781</v>
      </c>
      <c r="K44" s="51"/>
      <c r="L44" s="52">
        <v>14590</v>
      </c>
    </row>
    <row r="45" spans="6:12" ht="15.75" thickBot="1">
      <c r="F45" s="60">
        <f>SUM(F41:F44)</f>
        <v>27436</v>
      </c>
      <c r="G45" s="51"/>
      <c r="H45" s="60">
        <f>SUM(H41:H44)</f>
        <v>10013</v>
      </c>
      <c r="I45" s="52"/>
      <c r="J45" s="60">
        <f>SUM(J41:J44)</f>
        <v>40704</v>
      </c>
      <c r="K45" s="51"/>
      <c r="L45" s="60">
        <f>SUM(L41:L44)</f>
        <v>35257</v>
      </c>
    </row>
    <row r="46" spans="6:12" ht="6.75" customHeight="1">
      <c r="F46" s="52"/>
      <c r="G46" s="51"/>
      <c r="H46" s="52"/>
      <c r="I46" s="52"/>
      <c r="J46" s="52"/>
      <c r="K46" s="51"/>
      <c r="L46" s="52"/>
    </row>
    <row r="47" spans="1:12" ht="15">
      <c r="A47" s="45" t="s">
        <v>206</v>
      </c>
      <c r="F47" s="51"/>
      <c r="G47" s="51"/>
      <c r="H47" s="51"/>
      <c r="I47" s="52"/>
      <c r="J47" s="51"/>
      <c r="K47" s="51"/>
      <c r="L47" s="51"/>
    </row>
    <row r="48" spans="2:12" ht="15">
      <c r="B48" s="45" t="s">
        <v>207</v>
      </c>
      <c r="F48" s="51"/>
      <c r="G48" s="51"/>
      <c r="H48" s="51"/>
      <c r="I48" s="52"/>
      <c r="J48" s="51"/>
      <c r="K48" s="51"/>
      <c r="L48" s="51"/>
    </row>
    <row r="49" spans="2:12" ht="8.25" customHeight="1">
      <c r="B49" s="45"/>
      <c r="F49" s="51"/>
      <c r="G49" s="51"/>
      <c r="H49" s="51"/>
      <c r="I49" s="52"/>
      <c r="J49" s="51"/>
      <c r="K49" s="51"/>
      <c r="L49" s="51"/>
    </row>
    <row r="50" spans="1:12" ht="15.75" thickBot="1">
      <c r="A50" s="53" t="s">
        <v>208</v>
      </c>
      <c r="F50" s="61">
        <f>F37/100000*100</f>
        <v>13.755</v>
      </c>
      <c r="G50" s="62"/>
      <c r="H50" s="61">
        <f>H37/100000*100</f>
        <v>4.427</v>
      </c>
      <c r="I50" s="62"/>
      <c r="J50" s="61">
        <f>J37/100000*100</f>
        <v>29.326999999999998</v>
      </c>
      <c r="K50" s="63"/>
      <c r="L50" s="61">
        <f>L37/100000*100</f>
        <v>17.755000000000003</v>
      </c>
    </row>
    <row r="51" spans="6:9" ht="15">
      <c r="F51" s="64"/>
      <c r="G51" s="64"/>
      <c r="H51" s="64"/>
      <c r="I51" s="64"/>
    </row>
    <row r="52" ht="15"/>
    <row r="53" ht="15"/>
    <row r="54" ht="15">
      <c r="A54" s="53"/>
    </row>
    <row r="55" ht="15">
      <c r="A55" s="53"/>
    </row>
    <row r="56" ht="15">
      <c r="A56" s="53"/>
    </row>
    <row r="57" ht="15">
      <c r="A57" s="53"/>
    </row>
    <row r="58" ht="15">
      <c r="A58" s="53"/>
    </row>
    <row r="59" ht="15">
      <c r="A59" s="53"/>
    </row>
    <row r="60" ht="15">
      <c r="A60" s="53"/>
    </row>
    <row r="61" ht="15">
      <c r="A61" s="53"/>
    </row>
    <row r="62" ht="15">
      <c r="A62" s="53"/>
    </row>
    <row r="63" ht="15">
      <c r="A63" s="53"/>
    </row>
    <row r="74" ht="15">
      <c r="A74" s="53"/>
    </row>
    <row r="75" ht="15">
      <c r="A75" s="53"/>
    </row>
    <row r="76" ht="15">
      <c r="A76" s="53"/>
    </row>
    <row r="78" ht="15">
      <c r="A78" s="53"/>
    </row>
    <row r="79" ht="15">
      <c r="A79" s="53"/>
    </row>
    <row r="80" ht="15">
      <c r="A80" s="53"/>
    </row>
  </sheetData>
  <sheetProtection/>
  <mergeCells count="2">
    <mergeCell ref="F6:H6"/>
    <mergeCell ref="J6:L6"/>
  </mergeCells>
  <printOptions/>
  <pageMargins left="0.45" right="0.2" top="0.75" bottom="0.5" header="0.3" footer="0.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9.140625" defaultRowHeight="15"/>
  <cols>
    <col min="1" max="1" width="51.00390625" style="0" customWidth="1"/>
    <col min="2" max="2" width="14.8515625" style="0" customWidth="1"/>
    <col min="3" max="3" width="0.5625" style="0" customWidth="1"/>
    <col min="4" max="4" width="14.8515625" style="0" customWidth="1"/>
  </cols>
  <sheetData>
    <row r="1" ht="15">
      <c r="A1" s="1" t="s">
        <v>36</v>
      </c>
    </row>
    <row r="2" ht="15">
      <c r="A2" s="1" t="s">
        <v>37</v>
      </c>
    </row>
    <row r="3" ht="15">
      <c r="A3" s="1" t="s">
        <v>87</v>
      </c>
    </row>
    <row r="4" spans="1:4" ht="15">
      <c r="A4" s="45" t="s">
        <v>223</v>
      </c>
      <c r="B4" s="5" t="s">
        <v>88</v>
      </c>
      <c r="D4" s="5" t="s">
        <v>88</v>
      </c>
    </row>
    <row r="5" spans="2:4" ht="15">
      <c r="B5" s="42" t="s">
        <v>231</v>
      </c>
      <c r="C5" s="40"/>
      <c r="D5" s="42" t="s">
        <v>15</v>
      </c>
    </row>
    <row r="6" spans="2:4" ht="15">
      <c r="B6" s="42" t="s">
        <v>219</v>
      </c>
      <c r="C6" s="40"/>
      <c r="D6" s="42" t="s">
        <v>220</v>
      </c>
    </row>
    <row r="7" spans="2:4" ht="15">
      <c r="B7" s="5" t="s">
        <v>1</v>
      </c>
      <c r="D7" s="5" t="s">
        <v>1</v>
      </c>
    </row>
    <row r="8" ht="15">
      <c r="A8" s="1" t="s">
        <v>8</v>
      </c>
    </row>
    <row r="9" spans="1:4" ht="15">
      <c r="A9" s="1" t="s">
        <v>9</v>
      </c>
      <c r="B9" s="6"/>
      <c r="C9" s="6"/>
      <c r="D9" s="6"/>
    </row>
    <row r="10" spans="1:4" ht="15">
      <c r="A10" t="s">
        <v>10</v>
      </c>
      <c r="B10" s="6">
        <v>54543</v>
      </c>
      <c r="C10" s="6"/>
      <c r="D10" s="6">
        <v>47652</v>
      </c>
    </row>
    <row r="11" spans="1:4" ht="15">
      <c r="A11" t="s">
        <v>11</v>
      </c>
      <c r="B11" s="6">
        <v>86302</v>
      </c>
      <c r="C11" s="6"/>
      <c r="D11" s="6">
        <v>86446</v>
      </c>
    </row>
    <row r="12" spans="1:4" ht="15">
      <c r="A12" t="s">
        <v>12</v>
      </c>
      <c r="B12" s="6">
        <v>18949</v>
      </c>
      <c r="C12" s="6"/>
      <c r="D12" s="6">
        <v>18949</v>
      </c>
    </row>
    <row r="13" spans="1:4" ht="15">
      <c r="A13" t="s">
        <v>13</v>
      </c>
      <c r="B13" s="6">
        <v>0</v>
      </c>
      <c r="C13" s="6"/>
      <c r="D13" s="6">
        <v>1986</v>
      </c>
    </row>
    <row r="14" spans="1:4" ht="15">
      <c r="A14" t="s">
        <v>14</v>
      </c>
      <c r="B14" s="6">
        <v>28018</v>
      </c>
      <c r="C14" s="6"/>
      <c r="D14" s="6">
        <v>33016</v>
      </c>
    </row>
    <row r="15" spans="1:4" ht="15">
      <c r="A15" t="s">
        <v>89</v>
      </c>
      <c r="B15" s="6">
        <v>23811</v>
      </c>
      <c r="C15" s="6"/>
      <c r="D15" s="6">
        <v>23811</v>
      </c>
    </row>
    <row r="16" spans="2:4" ht="15">
      <c r="B16" s="14">
        <f>SUM(B8:B15)</f>
        <v>211623</v>
      </c>
      <c r="C16" s="6"/>
      <c r="D16" s="14">
        <f>SUM(D8:D15)</f>
        <v>211860</v>
      </c>
    </row>
    <row r="17" spans="1:4" ht="15">
      <c r="A17" s="1" t="s">
        <v>16</v>
      </c>
      <c r="B17" s="6"/>
      <c r="C17" s="6"/>
      <c r="D17" s="6"/>
    </row>
    <row r="18" spans="1:4" ht="15">
      <c r="A18" t="s">
        <v>17</v>
      </c>
      <c r="B18" s="6">
        <v>143956</v>
      </c>
      <c r="C18" s="6"/>
      <c r="D18" s="6">
        <v>151226</v>
      </c>
    </row>
    <row r="19" spans="1:4" ht="15">
      <c r="A19" t="s">
        <v>18</v>
      </c>
      <c r="B19" s="6">
        <v>5261</v>
      </c>
      <c r="C19" s="6"/>
      <c r="D19" s="6">
        <v>5663</v>
      </c>
    </row>
    <row r="20" spans="1:6" ht="15">
      <c r="A20" t="s">
        <v>252</v>
      </c>
      <c r="B20" s="6">
        <v>167532</v>
      </c>
      <c r="C20" s="6"/>
      <c r="D20" s="6">
        <v>140494</v>
      </c>
      <c r="F20" s="37"/>
    </row>
    <row r="21" spans="1:4" ht="15">
      <c r="A21" t="s">
        <v>19</v>
      </c>
      <c r="B21" s="6">
        <v>821</v>
      </c>
      <c r="C21" s="6"/>
      <c r="D21" s="6">
        <v>0</v>
      </c>
    </row>
    <row r="22" spans="1:4" ht="15">
      <c r="A22" t="s">
        <v>84</v>
      </c>
      <c r="B22" s="6">
        <v>146001</v>
      </c>
      <c r="C22" s="6"/>
      <c r="D22" s="6">
        <v>146604</v>
      </c>
    </row>
    <row r="23" spans="2:6" ht="15">
      <c r="B23" s="14">
        <f>SUM(B17:B22)</f>
        <v>463571</v>
      </c>
      <c r="C23" s="6"/>
      <c r="D23" s="14">
        <f>SUM(D17:D22)</f>
        <v>443987</v>
      </c>
      <c r="F23" s="37"/>
    </row>
    <row r="24" spans="1:6" ht="15.75" thickBot="1">
      <c r="A24" s="1" t="s">
        <v>224</v>
      </c>
      <c r="B24" s="18">
        <f>B16+B23</f>
        <v>675194</v>
      </c>
      <c r="C24" s="6"/>
      <c r="D24" s="18">
        <f>D16+D23</f>
        <v>655847</v>
      </c>
      <c r="F24" s="37"/>
    </row>
    <row r="25" spans="1:6" ht="15">
      <c r="A25" s="1" t="s">
        <v>216</v>
      </c>
      <c r="B25" s="11"/>
      <c r="C25" s="6"/>
      <c r="D25" s="11"/>
      <c r="F25" s="37"/>
    </row>
    <row r="26" spans="1:4" ht="15">
      <c r="A26" s="1" t="s">
        <v>20</v>
      </c>
      <c r="B26" s="6"/>
      <c r="C26" s="6"/>
      <c r="D26" s="6"/>
    </row>
    <row r="27" spans="1:4" ht="15">
      <c r="A27" t="s">
        <v>21</v>
      </c>
      <c r="B27" s="6">
        <v>0</v>
      </c>
      <c r="C27" s="6"/>
      <c r="D27" s="6">
        <v>821</v>
      </c>
    </row>
    <row r="28" spans="1:4" ht="15">
      <c r="A28" t="s">
        <v>23</v>
      </c>
      <c r="B28" s="6">
        <v>77232</v>
      </c>
      <c r="C28" s="6"/>
      <c r="D28" s="6">
        <v>77283</v>
      </c>
    </row>
    <row r="29" spans="1:4" ht="15">
      <c r="A29" t="s">
        <v>253</v>
      </c>
      <c r="B29" s="6">
        <v>32618</v>
      </c>
      <c r="C29" s="6"/>
      <c r="D29" s="6">
        <v>38808</v>
      </c>
    </row>
    <row r="30" spans="1:4" ht="15">
      <c r="A30" t="s">
        <v>254</v>
      </c>
      <c r="B30" s="6">
        <v>3842</v>
      </c>
      <c r="C30" s="6"/>
      <c r="D30" s="6">
        <v>1698</v>
      </c>
    </row>
    <row r="31" spans="2:4" ht="15">
      <c r="B31" s="14">
        <f>SUM(B26:B30)</f>
        <v>113692</v>
      </c>
      <c r="C31" s="6"/>
      <c r="D31" s="14">
        <f>SUM(D26:D30)</f>
        <v>118610</v>
      </c>
    </row>
    <row r="32" spans="1:4" ht="15">
      <c r="A32" s="1" t="s">
        <v>24</v>
      </c>
      <c r="B32" s="14">
        <f>B23-B31</f>
        <v>349879</v>
      </c>
      <c r="C32" s="6"/>
      <c r="D32" s="14">
        <f>D23-D31</f>
        <v>325377</v>
      </c>
    </row>
    <row r="33" spans="1:4" ht="15">
      <c r="A33" s="1" t="s">
        <v>225</v>
      </c>
      <c r="B33" s="6"/>
      <c r="C33" s="6"/>
      <c r="D33" s="6"/>
    </row>
    <row r="34" spans="1:4" ht="15">
      <c r="A34" t="s">
        <v>22</v>
      </c>
      <c r="B34" s="6">
        <v>0</v>
      </c>
      <c r="C34" s="6"/>
      <c r="D34" s="6">
        <v>221</v>
      </c>
    </row>
    <row r="35" spans="1:4" ht="15">
      <c r="A35" t="s">
        <v>23</v>
      </c>
      <c r="B35" s="92">
        <v>35807</v>
      </c>
      <c r="C35" s="6"/>
      <c r="D35" s="6">
        <v>40364</v>
      </c>
    </row>
    <row r="36" spans="1:4" ht="15">
      <c r="A36" t="s">
        <v>25</v>
      </c>
      <c r="B36" s="6">
        <v>5554</v>
      </c>
      <c r="C36" s="6"/>
      <c r="D36" s="6">
        <v>5340</v>
      </c>
    </row>
    <row r="37" spans="2:4" ht="15">
      <c r="B37" s="14">
        <f>SUM(B33:B36)</f>
        <v>41361</v>
      </c>
      <c r="C37" s="6"/>
      <c r="D37" s="14">
        <f>SUM(D33:D36)</f>
        <v>45925</v>
      </c>
    </row>
    <row r="38" spans="1:4" ht="15">
      <c r="A38" s="1" t="s">
        <v>26</v>
      </c>
      <c r="B38" s="14">
        <f>B31+B37</f>
        <v>155053</v>
      </c>
      <c r="C38" s="6"/>
      <c r="D38" s="14">
        <f>D31+D37</f>
        <v>164535</v>
      </c>
    </row>
    <row r="39" spans="1:4" ht="15.75" thickBot="1">
      <c r="A39" s="1" t="s">
        <v>27</v>
      </c>
      <c r="B39" s="18">
        <f>B24-B38</f>
        <v>520141</v>
      </c>
      <c r="C39" s="6"/>
      <c r="D39" s="18">
        <f>D24-D38</f>
        <v>491312</v>
      </c>
    </row>
    <row r="40" spans="1:4" ht="15">
      <c r="A40" s="1" t="s">
        <v>226</v>
      </c>
      <c r="B40" s="6"/>
      <c r="C40" s="6"/>
      <c r="D40" s="6"/>
    </row>
    <row r="41" spans="1:4" ht="15">
      <c r="A41" s="2" t="s">
        <v>28</v>
      </c>
      <c r="B41" s="6">
        <v>100000</v>
      </c>
      <c r="C41" s="6"/>
      <c r="D41" s="6">
        <v>100000</v>
      </c>
    </row>
    <row r="42" spans="1:4" ht="15">
      <c r="A42" s="2" t="s">
        <v>29</v>
      </c>
      <c r="B42" s="6">
        <v>172770</v>
      </c>
      <c r="C42" s="6"/>
      <c r="D42" s="6">
        <v>172770</v>
      </c>
    </row>
    <row r="43" spans="1:4" ht="15">
      <c r="A43" s="2" t="s">
        <v>30</v>
      </c>
      <c r="B43" s="6">
        <v>-3450</v>
      </c>
      <c r="C43" s="6"/>
      <c r="D43" s="6">
        <v>2954</v>
      </c>
    </row>
    <row r="44" spans="1:4" ht="15">
      <c r="A44" s="2" t="s">
        <v>31</v>
      </c>
      <c r="B44" s="19">
        <v>161771</v>
      </c>
      <c r="C44" s="6"/>
      <c r="D44" s="19">
        <v>134319</v>
      </c>
    </row>
    <row r="45" spans="2:4" ht="15">
      <c r="B45" s="6">
        <f>SUM(B40:B44)</f>
        <v>431091</v>
      </c>
      <c r="C45" s="6"/>
      <c r="D45" s="6">
        <f>SUM(D40:D44)</f>
        <v>410043</v>
      </c>
    </row>
    <row r="46" spans="1:4" ht="15">
      <c r="A46" t="s">
        <v>213</v>
      </c>
      <c r="B46" s="6">
        <v>89050</v>
      </c>
      <c r="C46" s="6"/>
      <c r="D46" s="6">
        <v>81269</v>
      </c>
    </row>
    <row r="47" spans="1:4" ht="15">
      <c r="A47" s="1" t="s">
        <v>32</v>
      </c>
      <c r="B47" s="14">
        <f>SUM(B45:B46)</f>
        <v>520141</v>
      </c>
      <c r="C47" s="6"/>
      <c r="D47" s="14">
        <f>SUM(D45:D46)</f>
        <v>491312</v>
      </c>
    </row>
    <row r="48" spans="1:4" ht="15.75" thickBot="1">
      <c r="A48" s="1" t="s">
        <v>33</v>
      </c>
      <c r="B48" s="18">
        <f>B38+B47</f>
        <v>675194</v>
      </c>
      <c r="C48" s="6"/>
      <c r="D48" s="18">
        <f>D38+D47</f>
        <v>655847</v>
      </c>
    </row>
    <row r="49" spans="2:4" ht="15">
      <c r="B49" s="6"/>
      <c r="C49" s="6"/>
      <c r="D49" s="6"/>
    </row>
    <row r="50" spans="6:8" ht="15">
      <c r="F50" s="6"/>
      <c r="G50" s="6"/>
      <c r="H50" s="6"/>
    </row>
  </sheetData>
  <sheetProtection/>
  <printOptions/>
  <pageMargins left="0.95" right="0.7" top="0.5" bottom="0.25" header="0.3" footer="0.3"/>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9.140625" defaultRowHeight="15"/>
  <cols>
    <col min="1" max="1" width="32.28125" style="0" customWidth="1"/>
    <col min="2" max="7" width="13.28125" style="0" customWidth="1"/>
    <col min="8" max="8" width="11.7109375" style="0" customWidth="1"/>
  </cols>
  <sheetData>
    <row r="1" ht="15">
      <c r="A1" s="1" t="s">
        <v>36</v>
      </c>
    </row>
    <row r="2" ht="15">
      <c r="A2" s="1" t="s">
        <v>37</v>
      </c>
    </row>
    <row r="3" ht="15">
      <c r="A3" s="1" t="s">
        <v>38</v>
      </c>
    </row>
    <row r="4" ht="15">
      <c r="A4" s="1" t="s">
        <v>227</v>
      </c>
    </row>
    <row r="5" ht="15">
      <c r="A5" t="s">
        <v>39</v>
      </c>
    </row>
    <row r="6" spans="3:7" ht="15">
      <c r="C6" s="94" t="s">
        <v>53</v>
      </c>
      <c r="D6" s="94"/>
      <c r="E6" s="94"/>
      <c r="F6" s="94"/>
      <c r="G6" s="94"/>
    </row>
    <row r="7" ht="15">
      <c r="G7" s="4" t="s">
        <v>51</v>
      </c>
    </row>
    <row r="8" spans="5:7" ht="15">
      <c r="E8" s="4" t="s">
        <v>52</v>
      </c>
      <c r="F8" s="5" t="s">
        <v>50</v>
      </c>
      <c r="G8" s="4" t="s">
        <v>50</v>
      </c>
    </row>
    <row r="9" spans="2:8" ht="15">
      <c r="B9" s="5" t="s">
        <v>41</v>
      </c>
      <c r="C9" s="5" t="s">
        <v>41</v>
      </c>
      <c r="D9" s="5" t="s">
        <v>43</v>
      </c>
      <c r="E9" s="5" t="s">
        <v>43</v>
      </c>
      <c r="F9" s="5" t="s">
        <v>46</v>
      </c>
      <c r="G9" s="5" t="s">
        <v>35</v>
      </c>
      <c r="H9" s="5" t="s">
        <v>49</v>
      </c>
    </row>
    <row r="10" spans="2:8" ht="15">
      <c r="B10" s="5" t="s">
        <v>42</v>
      </c>
      <c r="C10" s="5"/>
      <c r="D10" s="5" t="s">
        <v>44</v>
      </c>
      <c r="E10" s="5" t="s">
        <v>45</v>
      </c>
      <c r="F10" s="5" t="s">
        <v>47</v>
      </c>
      <c r="G10" s="5" t="s">
        <v>48</v>
      </c>
      <c r="H10" s="5" t="s">
        <v>259</v>
      </c>
    </row>
    <row r="11" spans="2:8" ht="15">
      <c r="B11" s="5" t="s">
        <v>1</v>
      </c>
      <c r="C11" s="5" t="s">
        <v>1</v>
      </c>
      <c r="D11" s="5" t="s">
        <v>1</v>
      </c>
      <c r="E11" s="5" t="s">
        <v>1</v>
      </c>
      <c r="F11" s="5" t="s">
        <v>1</v>
      </c>
      <c r="G11" s="5" t="s">
        <v>1</v>
      </c>
      <c r="H11" s="5" t="s">
        <v>1</v>
      </c>
    </row>
    <row r="12" spans="2:8" ht="15">
      <c r="B12" s="5"/>
      <c r="C12" s="5"/>
      <c r="D12" s="5"/>
      <c r="E12" s="5"/>
      <c r="F12" s="5"/>
      <c r="G12" s="5"/>
      <c r="H12" s="5"/>
    </row>
    <row r="13" spans="1:8" ht="15">
      <c r="A13" s="1" t="s">
        <v>40</v>
      </c>
      <c r="B13" s="6">
        <v>491312</v>
      </c>
      <c r="C13" s="6">
        <v>410043</v>
      </c>
      <c r="D13" s="6">
        <v>100000</v>
      </c>
      <c r="E13" s="6">
        <v>172770</v>
      </c>
      <c r="F13" s="6">
        <v>134319</v>
      </c>
      <c r="G13" s="6">
        <v>2954</v>
      </c>
      <c r="H13" s="6">
        <v>81269</v>
      </c>
    </row>
    <row r="14" spans="2:8" ht="15">
      <c r="B14" s="6"/>
      <c r="C14" s="6"/>
      <c r="D14" s="6"/>
      <c r="E14" s="6"/>
      <c r="F14" s="6"/>
      <c r="G14" s="6"/>
      <c r="H14" s="6"/>
    </row>
    <row r="15" spans="1:8" ht="15">
      <c r="A15" t="s">
        <v>54</v>
      </c>
      <c r="B15" s="6">
        <v>40704</v>
      </c>
      <c r="C15" s="6">
        <v>22923</v>
      </c>
      <c r="D15" s="6">
        <v>0</v>
      </c>
      <c r="E15" s="6">
        <v>0</v>
      </c>
      <c r="F15" s="6">
        <v>29327</v>
      </c>
      <c r="G15" s="6">
        <v>-6404</v>
      </c>
      <c r="H15" s="6">
        <v>17781</v>
      </c>
    </row>
    <row r="16" spans="2:8" ht="15">
      <c r="B16" s="6"/>
      <c r="C16" s="6"/>
      <c r="D16" s="6"/>
      <c r="E16" s="6"/>
      <c r="F16" s="6"/>
      <c r="G16" s="6"/>
      <c r="H16" s="6"/>
    </row>
    <row r="17" spans="1:8" ht="15">
      <c r="A17" s="3" t="s">
        <v>55</v>
      </c>
      <c r="B17" s="6"/>
      <c r="C17" s="6"/>
      <c r="D17" s="6"/>
      <c r="E17" s="6"/>
      <c r="F17" s="6"/>
      <c r="G17" s="6"/>
      <c r="H17" s="6"/>
    </row>
    <row r="18" spans="1:8" ht="15">
      <c r="A18" t="s">
        <v>56</v>
      </c>
      <c r="B18" s="7">
        <f>C18+H18</f>
        <v>-1875</v>
      </c>
      <c r="C18" s="8">
        <v>-1875</v>
      </c>
      <c r="D18" s="8">
        <v>0</v>
      </c>
      <c r="E18" s="8">
        <v>0</v>
      </c>
      <c r="F18" s="8">
        <v>-1875</v>
      </c>
      <c r="G18" s="8">
        <v>0</v>
      </c>
      <c r="H18" s="9">
        <v>0</v>
      </c>
    </row>
    <row r="19" spans="1:8" ht="15">
      <c r="A19" t="s">
        <v>57</v>
      </c>
      <c r="B19" s="10"/>
      <c r="C19" s="11"/>
      <c r="D19" s="11"/>
      <c r="E19" s="11"/>
      <c r="F19" s="11"/>
      <c r="G19" s="11"/>
      <c r="H19" s="12"/>
    </row>
    <row r="20" spans="1:8" ht="15">
      <c r="A20" t="s">
        <v>58</v>
      </c>
      <c r="B20" s="10">
        <f>C20+H20</f>
        <v>-10000</v>
      </c>
      <c r="C20" s="11">
        <v>0</v>
      </c>
      <c r="D20" s="11">
        <v>0</v>
      </c>
      <c r="E20" s="11">
        <v>0</v>
      </c>
      <c r="F20" s="11">
        <v>0</v>
      </c>
      <c r="G20" s="11">
        <v>0</v>
      </c>
      <c r="H20" s="12">
        <v>-10000</v>
      </c>
    </row>
    <row r="21" spans="1:8" ht="15">
      <c r="A21" t="s">
        <v>59</v>
      </c>
      <c r="B21" s="13">
        <f>SUM(B17:B20)</f>
        <v>-11875</v>
      </c>
      <c r="C21" s="14">
        <v>-1875</v>
      </c>
      <c r="D21" s="14">
        <f>SUM(D17:D20)</f>
        <v>0</v>
      </c>
      <c r="E21" s="14">
        <f>SUM(E17:E20)</f>
        <v>0</v>
      </c>
      <c r="F21" s="14">
        <f>SUM(F17:F20)</f>
        <v>-1875</v>
      </c>
      <c r="G21" s="14">
        <f>SUM(G17:G20)</f>
        <v>0</v>
      </c>
      <c r="H21" s="15">
        <f>SUM(H17:H20)</f>
        <v>-10000</v>
      </c>
    </row>
    <row r="22" spans="2:8" ht="15">
      <c r="B22" s="6"/>
      <c r="C22" s="6"/>
      <c r="D22" s="6"/>
      <c r="E22" s="6"/>
      <c r="F22" s="6"/>
      <c r="G22" s="6"/>
      <c r="H22" s="6"/>
    </row>
    <row r="23" spans="1:8" ht="15.75" thickBot="1">
      <c r="A23" s="1" t="s">
        <v>228</v>
      </c>
      <c r="B23" s="16">
        <f aca="true" t="shared" si="0" ref="B23:H23">B13+B15+B21</f>
        <v>520141</v>
      </c>
      <c r="C23" s="16">
        <v>431091</v>
      </c>
      <c r="D23" s="16">
        <f t="shared" si="0"/>
        <v>100000</v>
      </c>
      <c r="E23" s="16">
        <f t="shared" si="0"/>
        <v>172770</v>
      </c>
      <c r="F23" s="16">
        <f t="shared" si="0"/>
        <v>161771</v>
      </c>
      <c r="G23" s="16">
        <f t="shared" si="0"/>
        <v>-3450</v>
      </c>
      <c r="H23" s="16">
        <f t="shared" si="0"/>
        <v>89050</v>
      </c>
    </row>
    <row r="24" spans="2:8" ht="15">
      <c r="B24" s="6"/>
      <c r="C24" s="6"/>
      <c r="D24" s="6"/>
      <c r="E24" s="6"/>
      <c r="F24" s="6"/>
      <c r="G24" s="6"/>
      <c r="H24" s="6"/>
    </row>
    <row r="25" spans="1:8" ht="15">
      <c r="A25" s="3"/>
      <c r="B25" s="6"/>
      <c r="C25" s="6"/>
      <c r="D25" s="6"/>
      <c r="E25" s="6"/>
      <c r="F25" s="6"/>
      <c r="G25" s="6"/>
      <c r="H25" s="6"/>
    </row>
    <row r="26" spans="1:8" ht="15">
      <c r="A26" s="1" t="s">
        <v>60</v>
      </c>
      <c r="B26" s="6">
        <f>C26+H26</f>
        <v>467394</v>
      </c>
      <c r="C26" s="6">
        <v>391209</v>
      </c>
      <c r="D26" s="6">
        <v>100000</v>
      </c>
      <c r="E26" s="6">
        <v>172770</v>
      </c>
      <c r="F26" s="6">
        <v>118439</v>
      </c>
      <c r="G26" s="6">
        <v>0</v>
      </c>
      <c r="H26" s="6">
        <v>76185</v>
      </c>
    </row>
    <row r="27" spans="1:8" ht="15">
      <c r="A27" s="91" t="s">
        <v>251</v>
      </c>
      <c r="B27" s="6">
        <f>C27+H27</f>
        <v>42</v>
      </c>
      <c r="C27" s="6">
        <v>42</v>
      </c>
      <c r="D27" s="6">
        <v>0</v>
      </c>
      <c r="E27" s="6">
        <v>0</v>
      </c>
      <c r="F27" s="6">
        <v>0</v>
      </c>
      <c r="G27" s="6">
        <v>42</v>
      </c>
      <c r="H27" s="6">
        <v>0</v>
      </c>
    </row>
    <row r="28" spans="1:8" ht="15">
      <c r="A28" t="s">
        <v>54</v>
      </c>
      <c r="B28" s="6">
        <f>C28+H28</f>
        <v>35257</v>
      </c>
      <c r="C28" s="6">
        <v>20667</v>
      </c>
      <c r="D28" s="6">
        <v>0</v>
      </c>
      <c r="E28" s="6">
        <v>0</v>
      </c>
      <c r="F28" s="6">
        <v>17755</v>
      </c>
      <c r="G28" s="6">
        <v>2912</v>
      </c>
      <c r="H28" s="6">
        <v>14590</v>
      </c>
    </row>
    <row r="29" spans="2:8" ht="15">
      <c r="B29" s="6"/>
      <c r="C29" s="6"/>
      <c r="D29" s="6"/>
      <c r="E29" s="6"/>
      <c r="F29" s="6"/>
      <c r="G29" s="6"/>
      <c r="H29" s="6"/>
    </row>
    <row r="30" spans="1:8" ht="15">
      <c r="A30" s="3" t="s">
        <v>55</v>
      </c>
      <c r="B30" s="6"/>
      <c r="C30" s="6"/>
      <c r="D30" s="6"/>
      <c r="E30" s="6"/>
      <c r="F30" s="6"/>
      <c r="G30" s="6"/>
      <c r="H30" s="6"/>
    </row>
    <row r="31" spans="1:8" ht="15">
      <c r="A31" t="s">
        <v>56</v>
      </c>
      <c r="B31" s="7">
        <f>C31+H31</f>
        <v>-1875</v>
      </c>
      <c r="C31" s="8">
        <v>-1875</v>
      </c>
      <c r="D31" s="8">
        <v>0</v>
      </c>
      <c r="E31" s="8">
        <v>0</v>
      </c>
      <c r="F31" s="8">
        <v>-1875</v>
      </c>
      <c r="G31" s="8">
        <v>0</v>
      </c>
      <c r="H31" s="9">
        <v>0</v>
      </c>
    </row>
    <row r="32" spans="1:8" ht="15">
      <c r="A32" t="s">
        <v>237</v>
      </c>
      <c r="B32" s="10"/>
      <c r="C32" s="11"/>
      <c r="D32" s="11"/>
      <c r="E32" s="11"/>
      <c r="F32" s="11"/>
      <c r="G32" s="11"/>
      <c r="H32" s="12"/>
    </row>
    <row r="33" spans="1:8" ht="15">
      <c r="A33" t="s">
        <v>238</v>
      </c>
      <c r="B33" s="10">
        <f>C33+H33</f>
        <v>-9506</v>
      </c>
      <c r="C33" s="11">
        <v>0</v>
      </c>
      <c r="D33" s="11">
        <v>0</v>
      </c>
      <c r="E33" s="11">
        <v>0</v>
      </c>
      <c r="F33" s="11">
        <v>0</v>
      </c>
      <c r="G33" s="17">
        <v>0</v>
      </c>
      <c r="H33" s="12">
        <v>-9506</v>
      </c>
    </row>
    <row r="34" spans="1:8" ht="15">
      <c r="A34" t="s">
        <v>59</v>
      </c>
      <c r="B34" s="13">
        <f aca="true" t="shared" si="1" ref="B34:H34">SUM(B30:B33)</f>
        <v>-11381</v>
      </c>
      <c r="C34" s="14">
        <v>-1875</v>
      </c>
      <c r="D34" s="14">
        <f t="shared" si="1"/>
        <v>0</v>
      </c>
      <c r="E34" s="14">
        <f t="shared" si="1"/>
        <v>0</v>
      </c>
      <c r="F34" s="14">
        <f t="shared" si="1"/>
        <v>-1875</v>
      </c>
      <c r="G34" s="14">
        <f t="shared" si="1"/>
        <v>0</v>
      </c>
      <c r="H34" s="15">
        <f t="shared" si="1"/>
        <v>-9506</v>
      </c>
    </row>
    <row r="35" spans="2:8" ht="15">
      <c r="B35" s="6"/>
      <c r="C35" s="6"/>
      <c r="D35" s="6"/>
      <c r="E35" s="6"/>
      <c r="F35" s="6"/>
      <c r="G35" s="6"/>
      <c r="H35" s="6"/>
    </row>
    <row r="36" spans="1:8" ht="15.75" thickBot="1">
      <c r="A36" s="1" t="s">
        <v>229</v>
      </c>
      <c r="B36" s="16">
        <f>B26+B28+B34+B27</f>
        <v>491312</v>
      </c>
      <c r="C36" s="16">
        <v>410043</v>
      </c>
      <c r="D36" s="16">
        <f>D26+D28+D34</f>
        <v>100000</v>
      </c>
      <c r="E36" s="16">
        <f>E26+E28+E34</f>
        <v>172770</v>
      </c>
      <c r="F36" s="16">
        <f>F26+F28+F34</f>
        <v>134319</v>
      </c>
      <c r="G36" s="16">
        <f>G26+G28+G34+G27</f>
        <v>2954</v>
      </c>
      <c r="H36" s="16">
        <f>H26+H28+H34+H27</f>
        <v>81269</v>
      </c>
    </row>
    <row r="37" spans="2:8" ht="15">
      <c r="B37" s="6"/>
      <c r="C37" s="6"/>
      <c r="D37" s="6"/>
      <c r="E37" s="6"/>
      <c r="F37" s="6"/>
      <c r="G37" s="6"/>
      <c r="H37" s="6"/>
    </row>
    <row r="38" spans="2:8" ht="15">
      <c r="B38" s="6"/>
      <c r="C38" s="6"/>
      <c r="D38" s="6"/>
      <c r="E38" s="6"/>
      <c r="F38" s="6"/>
      <c r="G38" s="6"/>
      <c r="H38" s="6"/>
    </row>
    <row r="39" spans="2:8" ht="15">
      <c r="B39" s="6"/>
      <c r="C39" s="6"/>
      <c r="D39" s="6"/>
      <c r="E39" s="6"/>
      <c r="F39" s="6"/>
      <c r="G39" s="6"/>
      <c r="H39" s="6"/>
    </row>
  </sheetData>
  <sheetProtection/>
  <mergeCells count="1">
    <mergeCell ref="C6:G6"/>
  </mergeCells>
  <printOptions/>
  <pageMargins left="1" right="0.45" top="0.75" bottom="0.25" header="0.3" footer="0.3"/>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140625" defaultRowHeight="15"/>
  <cols>
    <col min="1" max="1" width="4.140625" style="2" customWidth="1"/>
    <col min="2" max="2" width="62.7109375" style="2" customWidth="1"/>
    <col min="3" max="3" width="11.7109375" style="2" customWidth="1"/>
    <col min="4" max="4" width="0.42578125" style="2" customWidth="1"/>
    <col min="5" max="5" width="11.7109375" style="2" customWidth="1"/>
    <col min="6" max="16384" width="9.140625" style="2" customWidth="1"/>
  </cols>
  <sheetData>
    <row r="1" ht="15">
      <c r="A1" s="1" t="s">
        <v>36</v>
      </c>
    </row>
    <row r="2" ht="15">
      <c r="A2" s="1" t="s">
        <v>37</v>
      </c>
    </row>
    <row r="3" ht="15">
      <c r="A3" s="1" t="s">
        <v>61</v>
      </c>
    </row>
    <row r="4" ht="15">
      <c r="A4" s="1" t="s">
        <v>266</v>
      </c>
    </row>
    <row r="5" ht="15">
      <c r="A5" s="2" t="s">
        <v>39</v>
      </c>
    </row>
    <row r="6" spans="3:5" ht="15">
      <c r="C6" s="95" t="s">
        <v>218</v>
      </c>
      <c r="D6" s="95"/>
      <c r="E6" s="95"/>
    </row>
    <row r="7" spans="3:5" ht="15">
      <c r="C7" s="42" t="s">
        <v>231</v>
      </c>
      <c r="D7" s="40"/>
      <c r="E7" s="42" t="s">
        <v>15</v>
      </c>
    </row>
    <row r="8" spans="3:5" ht="15">
      <c r="C8" s="42" t="s">
        <v>219</v>
      </c>
      <c r="D8" s="40"/>
      <c r="E8" s="42" t="s">
        <v>220</v>
      </c>
    </row>
    <row r="9" spans="3:5" ht="15">
      <c r="C9" s="40" t="s">
        <v>1</v>
      </c>
      <c r="D9" s="40"/>
      <c r="E9" s="40" t="s">
        <v>1</v>
      </c>
    </row>
    <row r="10" ht="15">
      <c r="A10" s="1" t="s">
        <v>62</v>
      </c>
    </row>
    <row r="11" spans="1:5" ht="15">
      <c r="A11" s="2" t="s">
        <v>63</v>
      </c>
      <c r="C11" s="6">
        <v>63586</v>
      </c>
      <c r="D11" s="6"/>
      <c r="E11" s="6">
        <v>46177</v>
      </c>
    </row>
    <row r="12" spans="3:5" ht="15">
      <c r="C12" s="6"/>
      <c r="D12" s="6"/>
      <c r="E12" s="6"/>
    </row>
    <row r="13" spans="1:5" ht="15">
      <c r="A13" s="2" t="s">
        <v>64</v>
      </c>
      <c r="C13" s="6"/>
      <c r="D13" s="6"/>
      <c r="E13" s="6"/>
    </row>
    <row r="14" spans="2:5" ht="15">
      <c r="B14" s="2" t="s">
        <v>65</v>
      </c>
      <c r="C14" s="6">
        <v>4277</v>
      </c>
      <c r="D14" s="6"/>
      <c r="E14" s="6">
        <v>2645</v>
      </c>
    </row>
    <row r="15" spans="2:5" ht="15">
      <c r="B15" s="2" t="s">
        <v>66</v>
      </c>
      <c r="C15" s="6">
        <v>7474</v>
      </c>
      <c r="D15" s="6"/>
      <c r="E15" s="6">
        <v>-609</v>
      </c>
    </row>
    <row r="16" spans="1:5" ht="15">
      <c r="A16" s="2" t="s">
        <v>67</v>
      </c>
      <c r="C16" s="6"/>
      <c r="D16" s="6"/>
      <c r="E16" s="6"/>
    </row>
    <row r="17" spans="1:5" ht="15">
      <c r="A17" s="2" t="s">
        <v>68</v>
      </c>
      <c r="C17" s="6"/>
      <c r="D17" s="6"/>
      <c r="E17" s="6"/>
    </row>
    <row r="18" spans="2:5" ht="15">
      <c r="B18" s="2" t="s">
        <v>70</v>
      </c>
      <c r="C18" s="6">
        <v>-19692</v>
      </c>
      <c r="D18" s="6"/>
      <c r="E18" s="6">
        <v>13711</v>
      </c>
    </row>
    <row r="19" spans="2:5" ht="15">
      <c r="B19" s="2" t="s">
        <v>69</v>
      </c>
      <c r="C19" s="19">
        <v>-12961</v>
      </c>
      <c r="D19" s="6"/>
      <c r="E19" s="19">
        <v>-7988</v>
      </c>
    </row>
    <row r="20" spans="1:5" ht="15">
      <c r="A20" s="2" t="s">
        <v>71</v>
      </c>
      <c r="C20" s="6">
        <f>SUM(C11:C19)</f>
        <v>42684</v>
      </c>
      <c r="D20" s="6"/>
      <c r="E20" s="6">
        <f>SUM(E11:E19)</f>
        <v>53936</v>
      </c>
    </row>
    <row r="21" spans="1:5" ht="15">
      <c r="A21" s="2" t="s">
        <v>72</v>
      </c>
      <c r="C21" s="6">
        <v>-19946</v>
      </c>
      <c r="D21" s="6"/>
      <c r="E21" s="6">
        <v>-13565</v>
      </c>
    </row>
    <row r="22" spans="1:5" ht="15">
      <c r="A22" s="2" t="s">
        <v>214</v>
      </c>
      <c r="C22" s="14">
        <f>SUM(C20:C21)</f>
        <v>22738</v>
      </c>
      <c r="D22" s="6"/>
      <c r="E22" s="14">
        <f>SUM(E20:E21)</f>
        <v>40371</v>
      </c>
    </row>
    <row r="23" spans="3:5" ht="15">
      <c r="C23" s="6"/>
      <c r="D23" s="6"/>
      <c r="E23" s="6"/>
    </row>
    <row r="24" spans="1:5" ht="15">
      <c r="A24" s="1" t="s">
        <v>73</v>
      </c>
      <c r="C24" s="6"/>
      <c r="D24" s="6"/>
      <c r="E24" s="6"/>
    </row>
    <row r="25" spans="1:5" ht="15">
      <c r="A25" s="2" t="s">
        <v>255</v>
      </c>
      <c r="C25" s="6">
        <v>2400</v>
      </c>
      <c r="D25" s="6"/>
      <c r="E25" s="6">
        <v>115</v>
      </c>
    </row>
    <row r="26" spans="1:5" ht="15">
      <c r="A26" s="2" t="s">
        <v>74</v>
      </c>
      <c r="C26" s="6">
        <v>3761</v>
      </c>
      <c r="D26" s="6"/>
      <c r="E26" s="6">
        <v>3320</v>
      </c>
    </row>
    <row r="27" spans="1:5" ht="15">
      <c r="A27" s="2" t="s">
        <v>75</v>
      </c>
      <c r="C27" s="6">
        <v>-778</v>
      </c>
      <c r="D27" s="6"/>
      <c r="E27" s="6">
        <v>-322</v>
      </c>
    </row>
    <row r="28" spans="1:5" ht="15">
      <c r="A28" s="2" t="s">
        <v>76</v>
      </c>
      <c r="C28" s="6">
        <v>-2257</v>
      </c>
      <c r="D28" s="6"/>
      <c r="E28" s="6">
        <v>-1693</v>
      </c>
    </row>
    <row r="29" spans="1:5" ht="15">
      <c r="A29" s="2" t="s">
        <v>250</v>
      </c>
      <c r="C29" s="6">
        <v>0</v>
      </c>
      <c r="D29" s="6"/>
      <c r="E29" s="6">
        <v>-8039</v>
      </c>
    </row>
    <row r="30" spans="1:5" ht="15">
      <c r="A30" s="2" t="s">
        <v>256</v>
      </c>
      <c r="C30" s="6">
        <v>-1405</v>
      </c>
      <c r="D30" s="6"/>
      <c r="E30" s="6">
        <v>-30046</v>
      </c>
    </row>
    <row r="31" spans="1:5" ht="15">
      <c r="A31" s="2" t="s">
        <v>77</v>
      </c>
      <c r="C31" s="6">
        <v>-3307</v>
      </c>
      <c r="D31" s="6"/>
      <c r="E31" s="6">
        <v>8656</v>
      </c>
    </row>
    <row r="32" spans="1:5" ht="15">
      <c r="A32" s="2" t="s">
        <v>257</v>
      </c>
      <c r="C32" s="14">
        <f>SUM(C24:C31)</f>
        <v>-1586</v>
      </c>
      <c r="D32" s="6"/>
      <c r="E32" s="14">
        <f>SUM(E24:E31)</f>
        <v>-28009</v>
      </c>
    </row>
    <row r="33" spans="3:5" ht="15">
      <c r="C33" s="6"/>
      <c r="D33" s="6"/>
      <c r="E33" s="6"/>
    </row>
    <row r="34" spans="1:5" ht="15">
      <c r="A34" s="1" t="s">
        <v>78</v>
      </c>
      <c r="C34" s="6"/>
      <c r="D34" s="6"/>
      <c r="E34" s="6"/>
    </row>
    <row r="35" spans="1:5" ht="15">
      <c r="A35" s="2" t="s">
        <v>79</v>
      </c>
      <c r="C35" s="6">
        <v>-4529</v>
      </c>
      <c r="D35" s="6"/>
      <c r="E35" s="6">
        <v>-3858</v>
      </c>
    </row>
    <row r="36" spans="1:5" ht="15">
      <c r="A36" s="2" t="s">
        <v>34</v>
      </c>
      <c r="C36" s="6">
        <v>-1875</v>
      </c>
      <c r="D36" s="6"/>
      <c r="E36" s="6">
        <v>-1875</v>
      </c>
    </row>
    <row r="37" spans="1:5" ht="15">
      <c r="A37" s="2" t="s">
        <v>80</v>
      </c>
      <c r="C37" s="6">
        <v>-10000</v>
      </c>
      <c r="D37" s="6"/>
      <c r="E37" s="6">
        <v>0</v>
      </c>
    </row>
    <row r="38" spans="1:5" ht="15">
      <c r="A38" s="2" t="s">
        <v>81</v>
      </c>
      <c r="C38" s="6">
        <v>-5000</v>
      </c>
      <c r="D38" s="6"/>
      <c r="E38" s="6">
        <v>-5000</v>
      </c>
    </row>
    <row r="39" spans="1:5" ht="15">
      <c r="A39" s="2" t="s">
        <v>82</v>
      </c>
      <c r="C39" s="6">
        <v>-591</v>
      </c>
      <c r="D39" s="6"/>
      <c r="E39" s="6">
        <v>11875</v>
      </c>
    </row>
    <row r="40" spans="1:5" ht="15">
      <c r="A40" s="2" t="s">
        <v>258</v>
      </c>
      <c r="C40" s="14">
        <f>SUM(C34:C39)</f>
        <v>-21995</v>
      </c>
      <c r="D40" s="6"/>
      <c r="E40" s="14">
        <f>SUM(E34:E39)</f>
        <v>1142</v>
      </c>
    </row>
    <row r="41" spans="3:5" ht="15">
      <c r="C41" s="6"/>
      <c r="D41" s="6"/>
      <c r="E41" s="6"/>
    </row>
    <row r="42" spans="1:5" ht="15">
      <c r="A42" s="2" t="s">
        <v>215</v>
      </c>
      <c r="C42" s="6">
        <f>C22+C32+C40</f>
        <v>-843</v>
      </c>
      <c r="D42" s="6"/>
      <c r="E42" s="6">
        <f>E22+E32+E40</f>
        <v>13504</v>
      </c>
    </row>
    <row r="43" spans="1:5" ht="15">
      <c r="A43" t="s">
        <v>248</v>
      </c>
      <c r="C43" s="6">
        <v>137956</v>
      </c>
      <c r="D43" s="6"/>
      <c r="E43" s="6">
        <v>124452</v>
      </c>
    </row>
    <row r="44" spans="1:5" ht="15.75" thickBot="1">
      <c r="A44" t="s">
        <v>247</v>
      </c>
      <c r="C44" s="18">
        <f>SUM(C41:C43)</f>
        <v>137113</v>
      </c>
      <c r="D44" s="6"/>
      <c r="E44" s="18">
        <f>SUM(E41:E43)</f>
        <v>137956</v>
      </c>
    </row>
    <row r="45" spans="1:5" ht="15">
      <c r="A45" s="2" t="s">
        <v>83</v>
      </c>
      <c r="C45" s="6"/>
      <c r="D45" s="6"/>
      <c r="E45" s="6"/>
    </row>
    <row r="46" spans="1:5" ht="15">
      <c r="A46" s="2" t="s">
        <v>84</v>
      </c>
      <c r="C46" s="6">
        <v>146001</v>
      </c>
      <c r="D46" s="6"/>
      <c r="E46" s="6">
        <v>146604</v>
      </c>
    </row>
    <row r="47" spans="1:5" ht="15">
      <c r="A47" s="2" t="s">
        <v>85</v>
      </c>
      <c r="C47" s="6"/>
      <c r="D47" s="6"/>
      <c r="E47" s="6"/>
    </row>
    <row r="48" spans="1:5" ht="15">
      <c r="A48" s="2" t="s">
        <v>86</v>
      </c>
      <c r="C48" s="6">
        <v>-8888</v>
      </c>
      <c r="D48" s="6"/>
      <c r="E48" s="6">
        <v>-8648</v>
      </c>
    </row>
    <row r="49" spans="3:5" ht="15.75" thickBot="1">
      <c r="C49" s="18">
        <f>SUM(C45:C48)</f>
        <v>137113</v>
      </c>
      <c r="D49" s="6"/>
      <c r="E49" s="18">
        <f>SUM(E45:E48)</f>
        <v>137956</v>
      </c>
    </row>
    <row r="50" spans="3:5" ht="15">
      <c r="C50" s="6"/>
      <c r="D50" s="6"/>
      <c r="E50" s="6"/>
    </row>
    <row r="51" spans="7:9" ht="15">
      <c r="G51" s="6"/>
      <c r="H51" s="6"/>
      <c r="I51" s="6"/>
    </row>
    <row r="52" ht="15">
      <c r="G52" s="41"/>
    </row>
    <row r="53" ht="15">
      <c r="G53" s="41"/>
    </row>
  </sheetData>
  <sheetProtection/>
  <mergeCells count="1">
    <mergeCell ref="C6:E6"/>
  </mergeCells>
  <printOptions/>
  <pageMargins left="1" right="0.7" top="0.75" bottom="0.5" header="0.3" footer="0.3"/>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T125"/>
  <sheetViews>
    <sheetView zoomScalePageLayoutView="0" workbookViewId="0" topLeftCell="A1">
      <selection activeCell="A1" sqref="A1"/>
    </sheetView>
  </sheetViews>
  <sheetFormatPr defaultColWidth="9.140625" defaultRowHeight="15"/>
  <cols>
    <col min="1" max="1" width="3.7109375" style="21" customWidth="1"/>
    <col min="2" max="2" width="2.8515625" style="21" customWidth="1"/>
    <col min="3" max="4" width="9.140625" style="21" customWidth="1"/>
    <col min="5" max="5" width="20.28125" style="21" customWidth="1"/>
    <col min="6" max="9" width="11.7109375" style="21" customWidth="1"/>
    <col min="10" max="10" width="15.140625" style="21" customWidth="1"/>
    <col min="11" max="11" width="9.140625" style="21" customWidth="1"/>
    <col min="20" max="16384" width="9.140625" style="21" customWidth="1"/>
  </cols>
  <sheetData>
    <row r="1" ht="15">
      <c r="A1" s="20" t="s">
        <v>36</v>
      </c>
    </row>
    <row r="2" spans="1:11" ht="15">
      <c r="A2" s="21" t="s">
        <v>90</v>
      </c>
      <c r="K2" s="22"/>
    </row>
    <row r="3" ht="15">
      <c r="A3" s="20" t="s">
        <v>91</v>
      </c>
    </row>
    <row r="4" ht="12.75">
      <c r="A4" s="20"/>
    </row>
    <row r="5" ht="12.75"/>
    <row r="6" ht="15">
      <c r="A6" s="20"/>
    </row>
    <row r="7" spans="1:2" ht="15">
      <c r="A7" s="20" t="s">
        <v>92</v>
      </c>
      <c r="B7" s="20" t="s">
        <v>93</v>
      </c>
    </row>
    <row r="8" ht="12.75">
      <c r="A8" s="20"/>
    </row>
    <row r="9" ht="12.75">
      <c r="A9" s="20"/>
    </row>
    <row r="10" ht="12.75">
      <c r="A10" s="20"/>
    </row>
    <row r="11" ht="12.75">
      <c r="A11" s="20"/>
    </row>
    <row r="12" ht="12.75">
      <c r="A12" s="20"/>
    </row>
    <row r="13" ht="12.75">
      <c r="A13" s="20"/>
    </row>
    <row r="14" ht="12.75">
      <c r="A14" s="20"/>
    </row>
    <row r="15" ht="12.75">
      <c r="A15" s="20"/>
    </row>
    <row r="16" spans="1:2" ht="15">
      <c r="A16" s="20" t="s">
        <v>94</v>
      </c>
      <c r="B16" s="20" t="s">
        <v>95</v>
      </c>
    </row>
    <row r="17" ht="12.75">
      <c r="A17" s="20"/>
    </row>
    <row r="18" ht="12.75">
      <c r="A18" s="20"/>
    </row>
    <row r="19" ht="12.75">
      <c r="A19" s="20"/>
    </row>
    <row r="20" ht="12.75">
      <c r="A20" s="20"/>
    </row>
    <row r="21" ht="12.75">
      <c r="A21" s="20"/>
    </row>
    <row r="22" ht="12.75">
      <c r="A22" s="20"/>
    </row>
    <row r="23" ht="12.75">
      <c r="A23" s="20"/>
    </row>
    <row r="24" ht="12.75">
      <c r="A24" s="20"/>
    </row>
    <row r="25" ht="12.75">
      <c r="A25" s="20"/>
    </row>
    <row r="26" spans="1:2" ht="12.75">
      <c r="A26" s="20"/>
      <c r="B26" s="23"/>
    </row>
    <row r="27" ht="12.75">
      <c r="A27" s="20"/>
    </row>
    <row r="28" ht="12.75">
      <c r="A28" s="20"/>
    </row>
    <row r="29" spans="1:2" ht="12.75">
      <c r="A29" s="20" t="s">
        <v>97</v>
      </c>
      <c r="B29" s="20" t="s">
        <v>98</v>
      </c>
    </row>
    <row r="30" ht="12.75"/>
    <row r="31" ht="12.75">
      <c r="K31" s="39"/>
    </row>
    <row r="32" spans="1:11" ht="15">
      <c r="A32" s="20" t="s">
        <v>99</v>
      </c>
      <c r="B32" s="20" t="s">
        <v>100</v>
      </c>
      <c r="F32" s="96" t="s">
        <v>146</v>
      </c>
      <c r="G32" s="96"/>
      <c r="H32" s="96" t="s">
        <v>230</v>
      </c>
      <c r="I32" s="96"/>
      <c r="K32" s="39"/>
    </row>
    <row r="33" spans="1:11" ht="15">
      <c r="A33" s="20"/>
      <c r="F33" s="74" t="s">
        <v>231</v>
      </c>
      <c r="G33" s="74" t="s">
        <v>15</v>
      </c>
      <c r="H33" s="74" t="s">
        <v>231</v>
      </c>
      <c r="I33" s="74" t="s">
        <v>15</v>
      </c>
      <c r="K33" s="39"/>
    </row>
    <row r="34" spans="1:9" ht="15">
      <c r="A34" s="20"/>
      <c r="B34" s="20" t="s">
        <v>241</v>
      </c>
      <c r="F34" s="73" t="s">
        <v>147</v>
      </c>
      <c r="G34" s="73" t="s">
        <v>147</v>
      </c>
      <c r="H34" s="73" t="s">
        <v>147</v>
      </c>
      <c r="I34" s="73" t="s">
        <v>147</v>
      </c>
    </row>
    <row r="35" spans="1:2" ht="15">
      <c r="A35" s="20"/>
      <c r="B35" s="21" t="s">
        <v>242</v>
      </c>
    </row>
    <row r="36" spans="1:11" ht="15">
      <c r="A36" s="20"/>
      <c r="C36" s="21" t="s">
        <v>102</v>
      </c>
      <c r="F36" s="77">
        <v>44633</v>
      </c>
      <c r="G36" s="77">
        <v>15957</v>
      </c>
      <c r="H36" s="77">
        <v>97217</v>
      </c>
      <c r="I36" s="77">
        <v>79953</v>
      </c>
      <c r="K36" s="39"/>
    </row>
    <row r="37" spans="1:11" ht="15">
      <c r="A37" s="20"/>
      <c r="C37" s="21" t="s">
        <v>103</v>
      </c>
      <c r="F37" s="77">
        <v>18779</v>
      </c>
      <c r="G37" s="77">
        <v>15224</v>
      </c>
      <c r="H37" s="77">
        <v>33461</v>
      </c>
      <c r="I37" s="77">
        <v>24328</v>
      </c>
      <c r="K37" s="39"/>
    </row>
    <row r="38" spans="1:20" ht="15">
      <c r="A38" s="20"/>
      <c r="C38" s="21" t="s">
        <v>243</v>
      </c>
      <c r="F38" s="90">
        <v>923</v>
      </c>
      <c r="G38" s="90">
        <v>11653</v>
      </c>
      <c r="H38" s="90">
        <v>26223</v>
      </c>
      <c r="I38" s="90">
        <v>16029</v>
      </c>
      <c r="K38" s="39"/>
      <c r="T38" s="21" t="e">
        <f>#REF!</f>
        <v>#REF!</v>
      </c>
    </row>
    <row r="39" spans="1:9" ht="15">
      <c r="A39" s="20"/>
      <c r="C39" s="21" t="s">
        <v>104</v>
      </c>
      <c r="F39" s="77">
        <f>SUM(F35:F38)</f>
        <v>64335</v>
      </c>
      <c r="G39" s="77">
        <f>SUM(G35:G38)</f>
        <v>42834</v>
      </c>
      <c r="H39" s="77">
        <f>SUM(H35:H38)</f>
        <v>156901</v>
      </c>
      <c r="I39" s="77">
        <f>SUM(I35:I38)</f>
        <v>120310</v>
      </c>
    </row>
    <row r="40" spans="1:9" ht="15">
      <c r="A40" s="20"/>
      <c r="C40" s="21" t="s">
        <v>244</v>
      </c>
      <c r="F40" s="77">
        <v>-8673</v>
      </c>
      <c r="G40" s="77">
        <v>-14148</v>
      </c>
      <c r="H40" s="77">
        <v>-29343</v>
      </c>
      <c r="I40" s="77">
        <v>-16812</v>
      </c>
    </row>
    <row r="41" spans="1:9" ht="15.75" thickBot="1">
      <c r="A41" s="20"/>
      <c r="F41" s="89">
        <f>SUM(F39:F40)</f>
        <v>55662</v>
      </c>
      <c r="G41" s="89">
        <f>SUM(G39:G40)</f>
        <v>28686</v>
      </c>
      <c r="H41" s="89">
        <f>SUM(H39:H40)</f>
        <v>127558</v>
      </c>
      <c r="I41" s="89">
        <f>SUM(I39:I40)</f>
        <v>103498</v>
      </c>
    </row>
    <row r="42" spans="1:2" ht="15">
      <c r="A42" s="20"/>
      <c r="B42" s="21" t="s">
        <v>245</v>
      </c>
    </row>
    <row r="43" spans="1:20" ht="15">
      <c r="A43" s="20"/>
      <c r="C43" s="21" t="s">
        <v>102</v>
      </c>
      <c r="F43" s="77">
        <v>22976</v>
      </c>
      <c r="G43" s="77">
        <v>6801</v>
      </c>
      <c r="H43" s="77">
        <v>47367</v>
      </c>
      <c r="I43" s="77">
        <v>38629</v>
      </c>
      <c r="T43" s="21" t="e">
        <f>#REF!</f>
        <v>#REF!</v>
      </c>
    </row>
    <row r="44" spans="1:9" ht="15">
      <c r="A44" s="20"/>
      <c r="C44" s="21" t="s">
        <v>103</v>
      </c>
      <c r="F44" s="77">
        <v>4745</v>
      </c>
      <c r="G44" s="77">
        <v>4633</v>
      </c>
      <c r="H44" s="77">
        <v>13542</v>
      </c>
      <c r="I44" s="77">
        <v>6443</v>
      </c>
    </row>
    <row r="45" spans="1:9" ht="15">
      <c r="A45" s="20"/>
      <c r="C45" s="21" t="s">
        <v>243</v>
      </c>
      <c r="F45" s="90">
        <v>516</v>
      </c>
      <c r="G45" s="90">
        <v>5866</v>
      </c>
      <c r="H45" s="90">
        <v>22542</v>
      </c>
      <c r="I45" s="90">
        <v>8882</v>
      </c>
    </row>
    <row r="46" spans="1:9" ht="15">
      <c r="A46" s="20"/>
      <c r="F46" s="77">
        <f>SUM(F42:F45)</f>
        <v>28237</v>
      </c>
      <c r="G46" s="77">
        <f>SUM(G42:G45)</f>
        <v>17300</v>
      </c>
      <c r="H46" s="77">
        <f>SUM(H42:H45)</f>
        <v>83451</v>
      </c>
      <c r="I46" s="77">
        <f>SUM(I42:I45)</f>
        <v>53954</v>
      </c>
    </row>
    <row r="47" spans="1:9" ht="15">
      <c r="A47" s="20"/>
      <c r="C47" s="21" t="s">
        <v>244</v>
      </c>
      <c r="F47" s="77">
        <v>-1302</v>
      </c>
      <c r="G47" s="77">
        <v>-5212</v>
      </c>
      <c r="H47" s="77">
        <v>-21873</v>
      </c>
      <c r="I47" s="77">
        <v>-7776</v>
      </c>
    </row>
    <row r="48" spans="1:11" ht="15">
      <c r="A48" s="20"/>
      <c r="C48" s="21" t="s">
        <v>246</v>
      </c>
      <c r="F48" s="77">
        <v>1</v>
      </c>
      <c r="G48" s="77">
        <v>-1</v>
      </c>
      <c r="H48" s="77">
        <v>0</v>
      </c>
      <c r="I48" s="77">
        <v>-1</v>
      </c>
      <c r="K48" s="39"/>
    </row>
    <row r="49" spans="1:11" ht="15">
      <c r="A49" s="20"/>
      <c r="C49" s="21" t="s">
        <v>260</v>
      </c>
      <c r="F49" s="77">
        <v>2008</v>
      </c>
      <c r="G49" s="77">
        <v>0</v>
      </c>
      <c r="H49" s="77">
        <v>2008</v>
      </c>
      <c r="I49" s="77">
        <v>0</v>
      </c>
      <c r="K49" s="39"/>
    </row>
    <row r="50" spans="1:9" ht="15.75" thickBot="1">
      <c r="A50" s="20"/>
      <c r="F50" s="89">
        <f>SUM(F46:F49)</f>
        <v>28944</v>
      </c>
      <c r="G50" s="89">
        <f>SUM(G46:G49)</f>
        <v>12087</v>
      </c>
      <c r="H50" s="89">
        <f>SUM(H46:H49)</f>
        <v>63586</v>
      </c>
      <c r="I50" s="89">
        <f>SUM(I46:I49)</f>
        <v>46177</v>
      </c>
    </row>
    <row r="51" ht="15">
      <c r="A51" s="20"/>
    </row>
    <row r="52" ht="12.75"/>
    <row r="53" ht="12.75"/>
    <row r="54" ht="12.75"/>
    <row r="55" ht="12.75"/>
    <row r="56" ht="12.75"/>
    <row r="57" spans="1:2" ht="15">
      <c r="A57" s="20" t="s">
        <v>105</v>
      </c>
      <c r="B57" s="20" t="s">
        <v>106</v>
      </c>
    </row>
    <row r="58" spans="1:2" ht="12.75">
      <c r="A58" s="20"/>
      <c r="B58" s="20"/>
    </row>
    <row r="59" ht="12.75"/>
    <row r="60" ht="12.75"/>
    <row r="61" spans="1:2" ht="12.75">
      <c r="A61" s="20" t="s">
        <v>107</v>
      </c>
      <c r="B61" s="20" t="s">
        <v>108</v>
      </c>
    </row>
    <row r="62" ht="12.75"/>
    <row r="63" ht="12.75"/>
    <row r="64" spans="1:2" ht="12.75">
      <c r="A64" s="20" t="s">
        <v>109</v>
      </c>
      <c r="B64" s="20" t="s">
        <v>110</v>
      </c>
    </row>
    <row r="65" ht="12.75"/>
    <row r="66" ht="12.75"/>
    <row r="67" ht="12.75"/>
    <row r="68" spans="1:2" ht="15">
      <c r="A68" s="20" t="s">
        <v>111</v>
      </c>
      <c r="B68" s="20" t="s">
        <v>112</v>
      </c>
    </row>
    <row r="69" spans="1:2" ht="12.75">
      <c r="A69" s="20"/>
      <c r="B69" s="20"/>
    </row>
    <row r="70" spans="1:2" ht="12.75">
      <c r="A70" s="20"/>
      <c r="B70" s="20"/>
    </row>
    <row r="71" spans="1:2" ht="12.75">
      <c r="A71" s="20"/>
      <c r="B71" s="20"/>
    </row>
    <row r="72" spans="1:2" ht="12.75">
      <c r="A72" s="20" t="s">
        <v>113</v>
      </c>
      <c r="B72" s="20" t="s">
        <v>114</v>
      </c>
    </row>
    <row r="73" ht="12.75"/>
    <row r="74" ht="12.75"/>
    <row r="75" ht="12.75"/>
    <row r="76" spans="1:2" ht="12.75">
      <c r="A76" s="20" t="s">
        <v>115</v>
      </c>
      <c r="B76" s="20" t="s">
        <v>116</v>
      </c>
    </row>
    <row r="77" ht="12.75"/>
    <row r="78" ht="12.75"/>
    <row r="79" ht="12.75"/>
    <row r="80" spans="1:2" ht="15">
      <c r="A80" s="20" t="s">
        <v>117</v>
      </c>
      <c r="B80" s="20" t="s">
        <v>118</v>
      </c>
    </row>
    <row r="81" ht="12.75"/>
    <row r="82" ht="12.75"/>
    <row r="83" ht="12.75"/>
    <row r="84" ht="12.75"/>
    <row r="85" ht="12.75"/>
    <row r="86" ht="12.75"/>
    <row r="87" ht="12.75"/>
    <row r="88" ht="12.75"/>
    <row r="89" ht="12.75"/>
    <row r="90" ht="12.75"/>
    <row r="91" spans="1:2" ht="15">
      <c r="A91" s="20" t="s">
        <v>119</v>
      </c>
      <c r="B91" s="20" t="s">
        <v>120</v>
      </c>
    </row>
    <row r="92" ht="12.75"/>
    <row r="93" ht="12.75"/>
    <row r="94" spans="8:9" ht="12.75">
      <c r="H94" s="25" t="s">
        <v>121</v>
      </c>
      <c r="I94" s="25" t="s">
        <v>121</v>
      </c>
    </row>
    <row r="95" spans="8:9" ht="12.75">
      <c r="H95" s="24" t="s">
        <v>231</v>
      </c>
      <c r="I95" s="29" t="s">
        <v>15</v>
      </c>
    </row>
    <row r="96" spans="8:9" ht="12.75">
      <c r="H96" s="25" t="s">
        <v>1</v>
      </c>
      <c r="I96" s="25" t="s">
        <v>1</v>
      </c>
    </row>
    <row r="97" ht="15">
      <c r="I97" s="25"/>
    </row>
    <row r="98" spans="2:9" ht="15.75" thickBot="1">
      <c r="B98" s="21" t="s">
        <v>122</v>
      </c>
      <c r="C98" s="21" t="s">
        <v>123</v>
      </c>
      <c r="H98" s="30">
        <v>37109</v>
      </c>
      <c r="I98" s="30">
        <v>44146</v>
      </c>
    </row>
    <row r="99" spans="8:9" ht="15">
      <c r="H99" s="28"/>
      <c r="I99" s="28"/>
    </row>
    <row r="100" spans="2:9" ht="15.75" thickBot="1">
      <c r="B100" s="21" t="s">
        <v>124</v>
      </c>
      <c r="C100" s="21" t="s">
        <v>125</v>
      </c>
      <c r="H100" s="30">
        <v>4898</v>
      </c>
      <c r="I100" s="30">
        <v>7155</v>
      </c>
    </row>
    <row r="101" spans="1:3" ht="15">
      <c r="A101" s="20" t="s">
        <v>126</v>
      </c>
      <c r="B101" s="20" t="s">
        <v>127</v>
      </c>
      <c r="C101" s="20"/>
    </row>
    <row r="102" ht="15">
      <c r="B102" s="21" t="s">
        <v>128</v>
      </c>
    </row>
    <row r="103" ht="15">
      <c r="B103" s="21" t="s">
        <v>261</v>
      </c>
    </row>
    <row r="105" spans="1:2" ht="15">
      <c r="A105" s="20" t="s">
        <v>129</v>
      </c>
      <c r="B105" s="20" t="s">
        <v>130</v>
      </c>
    </row>
    <row r="106" ht="12.75"/>
    <row r="107" ht="12.75"/>
    <row r="108" ht="12.75"/>
    <row r="109" ht="12.75"/>
    <row r="110" ht="12.75"/>
    <row r="111" ht="12.75"/>
    <row r="112" ht="12.75"/>
    <row r="113" ht="12.75"/>
    <row r="114" ht="12.75"/>
    <row r="115" ht="12.75"/>
    <row r="116" ht="12.75"/>
    <row r="117" ht="12.75"/>
    <row r="118" ht="12.75">
      <c r="J118" s="88"/>
    </row>
    <row r="119" spans="1:2" ht="15">
      <c r="A119" s="20" t="s">
        <v>131</v>
      </c>
      <c r="B119" s="20" t="s">
        <v>132</v>
      </c>
    </row>
    <row r="120" ht="12.75">
      <c r="B120" s="21" t="s">
        <v>133</v>
      </c>
    </row>
    <row r="121" ht="12.75"/>
    <row r="122" ht="12.75"/>
    <row r="123" ht="12.75">
      <c r="B123" s="21" t="s">
        <v>134</v>
      </c>
    </row>
    <row r="124" ht="12.75"/>
    <row r="125" spans="1:2" ht="15">
      <c r="A125" s="20" t="s">
        <v>135</v>
      </c>
      <c r="B125" s="20" t="s">
        <v>262</v>
      </c>
    </row>
    <row r="127" ht="12.75"/>
    <row r="128" ht="12.75"/>
  </sheetData>
  <sheetProtection/>
  <mergeCells count="2">
    <mergeCell ref="F32:G32"/>
    <mergeCell ref="H32:I32"/>
  </mergeCells>
  <printOptions/>
  <pageMargins left="0.7" right="0.45" top="0.5" bottom="0.75" header="0.3" footer="0.3"/>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IV196"/>
  <sheetViews>
    <sheetView zoomScalePageLayoutView="0" workbookViewId="0" topLeftCell="A1">
      <selection activeCell="A1" sqref="A1"/>
    </sheetView>
  </sheetViews>
  <sheetFormatPr defaultColWidth="9.140625" defaultRowHeight="15"/>
  <cols>
    <col min="1" max="1" width="4.57421875" style="68" customWidth="1"/>
    <col min="2" max="7" width="9.140625" style="68" customWidth="1"/>
    <col min="8" max="11" width="9.8515625" style="68" bestFit="1" customWidth="1"/>
    <col min="12" max="13" width="9.140625" style="68" customWidth="1"/>
    <col min="14" max="16" width="9.28125" style="68" bestFit="1" customWidth="1"/>
    <col min="17" max="16384" width="9.140625" style="68" customWidth="1"/>
  </cols>
  <sheetData>
    <row r="1" spans="1:11" ht="12.75">
      <c r="A1" s="65" t="s">
        <v>0</v>
      </c>
      <c r="B1" s="66"/>
      <c r="C1" s="67"/>
      <c r="D1" s="67"/>
      <c r="E1" s="67"/>
      <c r="F1" s="67"/>
      <c r="G1" s="67"/>
      <c r="H1" s="67"/>
      <c r="I1" s="67"/>
      <c r="J1" s="67"/>
      <c r="K1" s="67"/>
    </row>
    <row r="2" spans="1:11" ht="12.75">
      <c r="A2" s="31" t="s">
        <v>90</v>
      </c>
      <c r="B2" s="66"/>
      <c r="C2" s="67"/>
      <c r="D2" s="67"/>
      <c r="E2" s="67"/>
      <c r="F2" s="67"/>
      <c r="G2" s="67"/>
      <c r="H2" s="67"/>
      <c r="I2" s="67"/>
      <c r="J2" s="67"/>
      <c r="K2" s="67"/>
    </row>
    <row r="3" spans="1:11" ht="12.75">
      <c r="A3" s="69" t="s">
        <v>91</v>
      </c>
      <c r="B3" s="66"/>
      <c r="C3" s="67"/>
      <c r="D3" s="67"/>
      <c r="E3" s="67"/>
      <c r="F3" s="67"/>
      <c r="G3" s="67"/>
      <c r="H3" s="67"/>
      <c r="I3" s="67"/>
      <c r="J3" s="67"/>
      <c r="K3" s="67"/>
    </row>
    <row r="4" spans="1:11" ht="12.75">
      <c r="A4" s="70"/>
      <c r="B4" s="67"/>
      <c r="C4" s="67"/>
      <c r="D4" s="67"/>
      <c r="E4" s="67"/>
      <c r="F4" s="67"/>
      <c r="G4" s="67"/>
      <c r="H4" s="67"/>
      <c r="I4" s="67"/>
      <c r="J4" s="67"/>
      <c r="K4" s="67"/>
    </row>
    <row r="5" spans="1:11" ht="12.75">
      <c r="A5" s="70"/>
      <c r="B5" s="67"/>
      <c r="C5" s="67"/>
      <c r="D5" s="67"/>
      <c r="E5" s="67"/>
      <c r="F5" s="67"/>
      <c r="G5" s="67"/>
      <c r="H5" s="67"/>
      <c r="I5" s="67"/>
      <c r="J5" s="67"/>
      <c r="K5" s="67"/>
    </row>
    <row r="6" spans="1:11" ht="12.75">
      <c r="A6" s="70"/>
      <c r="B6" s="67"/>
      <c r="C6" s="67"/>
      <c r="D6" s="67"/>
      <c r="E6" s="67"/>
      <c r="F6" s="67"/>
      <c r="G6" s="67"/>
      <c r="H6" s="67"/>
      <c r="I6" s="67"/>
      <c r="J6" s="67"/>
      <c r="K6" s="67"/>
    </row>
    <row r="7" spans="1:11" ht="12.75">
      <c r="A7" s="32" t="s">
        <v>136</v>
      </c>
      <c r="B7" s="33" t="s">
        <v>137</v>
      </c>
      <c r="C7" s="31"/>
      <c r="D7" s="31"/>
      <c r="E7" s="31"/>
      <c r="F7" s="31"/>
      <c r="G7" s="31"/>
      <c r="H7" s="31"/>
      <c r="I7" s="31"/>
      <c r="J7" s="31"/>
      <c r="K7" s="31"/>
    </row>
    <row r="8" spans="1:11" ht="12.75">
      <c r="A8" s="32"/>
      <c r="B8" s="33"/>
      <c r="C8" s="31"/>
      <c r="D8" s="31"/>
      <c r="E8" s="31"/>
      <c r="F8" s="31"/>
      <c r="G8" s="31"/>
      <c r="H8" s="31"/>
      <c r="I8" s="31"/>
      <c r="J8" s="31"/>
      <c r="K8" s="31"/>
    </row>
    <row r="9" spans="1:11" ht="12.75">
      <c r="A9" s="32"/>
      <c r="B9" s="33"/>
      <c r="C9" s="31"/>
      <c r="D9" s="31"/>
      <c r="E9" s="31"/>
      <c r="F9" s="31"/>
      <c r="G9" s="31"/>
      <c r="H9" s="31"/>
      <c r="I9" s="31"/>
      <c r="J9" s="31"/>
      <c r="K9" s="31"/>
    </row>
    <row r="10" spans="1:11" ht="12.75">
      <c r="A10" s="32"/>
      <c r="B10" s="33"/>
      <c r="C10" s="31"/>
      <c r="D10" s="31"/>
      <c r="E10" s="31"/>
      <c r="F10" s="31"/>
      <c r="G10" s="31"/>
      <c r="H10" s="31"/>
      <c r="I10" s="31"/>
      <c r="J10" s="31"/>
      <c r="K10" s="31"/>
    </row>
    <row r="11" spans="1:11" ht="12.75">
      <c r="A11" s="32"/>
      <c r="B11" s="33"/>
      <c r="C11" s="31"/>
      <c r="D11" s="31"/>
      <c r="E11" s="31"/>
      <c r="F11" s="31"/>
      <c r="G11" s="31"/>
      <c r="H11" s="31"/>
      <c r="I11" s="31"/>
      <c r="J11" s="31"/>
      <c r="K11" s="31"/>
    </row>
    <row r="12" spans="1:11" ht="12.75">
      <c r="A12" s="32"/>
      <c r="B12" s="33"/>
      <c r="C12" s="31"/>
      <c r="D12" s="31"/>
      <c r="E12" s="31"/>
      <c r="F12" s="31"/>
      <c r="G12" s="31"/>
      <c r="H12" s="31"/>
      <c r="I12" s="31"/>
      <c r="J12" s="31"/>
      <c r="K12" s="31"/>
    </row>
    <row r="13" spans="1:11" ht="12.75">
      <c r="A13" s="71"/>
      <c r="C13" s="31"/>
      <c r="D13" s="31"/>
      <c r="E13" s="31"/>
      <c r="F13" s="31"/>
      <c r="G13" s="31"/>
      <c r="H13" s="31"/>
      <c r="I13" s="31"/>
      <c r="J13" s="31"/>
      <c r="K13" s="31"/>
    </row>
    <row r="14" spans="1:11" ht="12.75">
      <c r="A14" s="71"/>
      <c r="B14" s="31"/>
      <c r="C14" s="31"/>
      <c r="D14" s="31"/>
      <c r="E14" s="31"/>
      <c r="F14" s="31"/>
      <c r="G14" s="31"/>
      <c r="H14" s="31"/>
      <c r="I14" s="31"/>
      <c r="J14" s="31"/>
      <c r="K14" s="31"/>
    </row>
    <row r="15" spans="1:11" ht="12.75">
      <c r="A15" s="71"/>
      <c r="B15" s="31"/>
      <c r="C15" s="31"/>
      <c r="D15" s="31"/>
      <c r="E15" s="31"/>
      <c r="F15" s="31"/>
      <c r="G15" s="31"/>
      <c r="H15" s="31"/>
      <c r="I15" s="31"/>
      <c r="J15" s="31"/>
      <c r="K15" s="31"/>
    </row>
    <row r="16" spans="1:11" ht="12.75">
      <c r="A16" s="71"/>
      <c r="B16" s="31"/>
      <c r="C16" s="31"/>
      <c r="D16" s="31"/>
      <c r="E16" s="31"/>
      <c r="F16" s="31"/>
      <c r="G16" s="31"/>
      <c r="H16" s="31"/>
      <c r="I16" s="31"/>
      <c r="J16" s="31"/>
      <c r="K16" s="31"/>
    </row>
    <row r="17" spans="1:11" ht="12.75">
      <c r="A17" s="71"/>
      <c r="B17" s="31"/>
      <c r="C17" s="31"/>
      <c r="D17" s="31"/>
      <c r="E17" s="31"/>
      <c r="F17" s="31"/>
      <c r="G17" s="31"/>
      <c r="H17" s="31"/>
      <c r="I17" s="31"/>
      <c r="J17" s="31"/>
      <c r="K17" s="31"/>
    </row>
    <row r="18" spans="1:11" ht="12.75">
      <c r="A18" s="71"/>
      <c r="C18" s="31"/>
      <c r="D18" s="31"/>
      <c r="E18" s="31"/>
      <c r="F18" s="31"/>
      <c r="G18" s="31"/>
      <c r="H18" s="31"/>
      <c r="I18" s="31"/>
      <c r="J18" s="31"/>
      <c r="K18" s="31"/>
    </row>
    <row r="19" spans="1:11" ht="12.75">
      <c r="A19" s="71"/>
      <c r="C19" s="31"/>
      <c r="D19" s="31"/>
      <c r="E19" s="31"/>
      <c r="F19" s="31"/>
      <c r="G19" s="31"/>
      <c r="H19" s="31"/>
      <c r="I19" s="31"/>
      <c r="J19" s="31"/>
      <c r="K19" s="31"/>
    </row>
    <row r="20" spans="1:11" ht="12.75">
      <c r="A20" s="71"/>
      <c r="B20" s="21"/>
      <c r="C20" s="31"/>
      <c r="D20" s="31"/>
      <c r="E20" s="31"/>
      <c r="F20" s="31"/>
      <c r="G20" s="31"/>
      <c r="H20" s="31"/>
      <c r="I20" s="31"/>
      <c r="J20" s="31"/>
      <c r="K20" s="31"/>
    </row>
    <row r="21" spans="1:11" ht="12.75">
      <c r="A21" s="71"/>
      <c r="B21" s="21"/>
      <c r="C21" s="31"/>
      <c r="D21" s="31"/>
      <c r="E21" s="31"/>
      <c r="F21" s="31"/>
      <c r="G21" s="31"/>
      <c r="H21" s="31"/>
      <c r="I21" s="31"/>
      <c r="J21" s="31"/>
      <c r="K21" s="31"/>
    </row>
    <row r="22" spans="1:11" ht="12.75">
      <c r="A22" s="71"/>
      <c r="B22" s="21"/>
      <c r="C22" s="31"/>
      <c r="D22" s="31"/>
      <c r="E22" s="31"/>
      <c r="F22" s="31"/>
      <c r="G22" s="31"/>
      <c r="H22" s="31"/>
      <c r="I22" s="31"/>
      <c r="J22" s="31"/>
      <c r="K22" s="31"/>
    </row>
    <row r="23" spans="1:11" ht="12.75">
      <c r="A23" s="71"/>
      <c r="B23" s="21"/>
      <c r="C23" s="31"/>
      <c r="D23" s="31"/>
      <c r="E23" s="31"/>
      <c r="F23" s="31"/>
      <c r="G23" s="31"/>
      <c r="H23" s="31"/>
      <c r="I23" s="31"/>
      <c r="J23" s="31"/>
      <c r="K23" s="31"/>
    </row>
    <row r="24" spans="1:11" ht="12.75">
      <c r="A24" s="71"/>
      <c r="C24" s="31"/>
      <c r="D24" s="31"/>
      <c r="E24" s="31"/>
      <c r="F24" s="31"/>
      <c r="G24" s="31"/>
      <c r="H24" s="31"/>
      <c r="I24" s="31"/>
      <c r="J24" s="31"/>
      <c r="K24" s="31"/>
    </row>
    <row r="25" spans="1:11" ht="12.75">
      <c r="A25" s="71"/>
      <c r="B25" s="31"/>
      <c r="C25" s="31"/>
      <c r="D25" s="31"/>
      <c r="E25" s="31"/>
      <c r="F25" s="31"/>
      <c r="G25" s="31"/>
      <c r="H25" s="31"/>
      <c r="I25" s="31"/>
      <c r="J25" s="31"/>
      <c r="K25" s="31"/>
    </row>
    <row r="26" spans="1:11" ht="12.75">
      <c r="A26" s="71"/>
      <c r="B26" s="21"/>
      <c r="C26" s="31"/>
      <c r="D26" s="31"/>
      <c r="E26" s="31"/>
      <c r="F26" s="31"/>
      <c r="G26" s="31"/>
      <c r="H26" s="31"/>
      <c r="I26" s="31"/>
      <c r="J26" s="31"/>
      <c r="K26" s="31"/>
    </row>
    <row r="27" spans="1:11" ht="12.75">
      <c r="A27" s="71"/>
      <c r="B27" s="31"/>
      <c r="C27" s="31"/>
      <c r="D27" s="31"/>
      <c r="E27" s="31"/>
      <c r="F27" s="31"/>
      <c r="G27" s="31"/>
      <c r="H27" s="31"/>
      <c r="I27" s="31"/>
      <c r="J27" s="31"/>
      <c r="K27" s="31"/>
    </row>
    <row r="28" spans="1:11" ht="12.75">
      <c r="A28" s="71"/>
      <c r="B28" s="31"/>
      <c r="C28" s="31"/>
      <c r="D28" s="31"/>
      <c r="E28" s="31"/>
      <c r="F28" s="31"/>
      <c r="G28" s="31"/>
      <c r="H28" s="31"/>
      <c r="I28" s="31"/>
      <c r="J28" s="31"/>
      <c r="K28" s="31"/>
    </row>
    <row r="29" spans="1:11" ht="12.75">
      <c r="A29" s="71"/>
      <c r="B29" s="31"/>
      <c r="C29" s="31"/>
      <c r="D29" s="31"/>
      <c r="E29" s="31"/>
      <c r="F29" s="31"/>
      <c r="G29" s="31"/>
      <c r="H29" s="31"/>
      <c r="I29" s="31"/>
      <c r="J29" s="31"/>
      <c r="K29" s="31"/>
    </row>
    <row r="30" spans="1:11" ht="12.75">
      <c r="A30" s="32" t="s">
        <v>138</v>
      </c>
      <c r="B30" s="33" t="s">
        <v>139</v>
      </c>
      <c r="C30" s="31"/>
      <c r="D30" s="31"/>
      <c r="E30" s="31"/>
      <c r="F30" s="31"/>
      <c r="G30" s="31"/>
      <c r="H30" s="31"/>
      <c r="I30" s="31"/>
      <c r="J30" s="31"/>
      <c r="K30" s="31"/>
    </row>
    <row r="31" spans="1:11" ht="12.75">
      <c r="A31" s="71"/>
      <c r="B31" s="31"/>
      <c r="C31" s="31"/>
      <c r="D31" s="31"/>
      <c r="E31" s="31"/>
      <c r="F31" s="31"/>
      <c r="G31" s="31"/>
      <c r="H31" s="31"/>
      <c r="I31" s="31"/>
      <c r="J31" s="31"/>
      <c r="K31" s="31"/>
    </row>
    <row r="32" spans="3:11" ht="12.75">
      <c r="C32" s="31"/>
      <c r="D32" s="31"/>
      <c r="E32" s="31"/>
      <c r="F32" s="31"/>
      <c r="G32" s="31"/>
      <c r="H32" s="31"/>
      <c r="I32" s="31"/>
      <c r="J32" s="31"/>
      <c r="K32" s="31"/>
    </row>
    <row r="33" spans="1:11" ht="12.75">
      <c r="A33" s="71"/>
      <c r="B33" s="31"/>
      <c r="C33" s="31"/>
      <c r="D33" s="31"/>
      <c r="E33" s="31"/>
      <c r="F33" s="31"/>
      <c r="G33" s="31"/>
      <c r="H33" s="31"/>
      <c r="I33" s="31"/>
      <c r="J33" s="31"/>
      <c r="K33" s="31"/>
    </row>
    <row r="34" spans="1:11" ht="12.75">
      <c r="A34" s="71"/>
      <c r="B34" s="31"/>
      <c r="C34" s="31"/>
      <c r="D34" s="31"/>
      <c r="E34" s="31"/>
      <c r="F34" s="31"/>
      <c r="G34" s="31"/>
      <c r="H34" s="31"/>
      <c r="I34" s="31"/>
      <c r="J34" s="31"/>
      <c r="K34" s="31"/>
    </row>
    <row r="35" spans="1:11" ht="12.75">
      <c r="A35" s="71"/>
      <c r="B35" s="31"/>
      <c r="C35" s="31"/>
      <c r="D35" s="31"/>
      <c r="E35" s="31"/>
      <c r="F35" s="31"/>
      <c r="G35" s="31"/>
      <c r="H35" s="31"/>
      <c r="I35" s="31"/>
      <c r="J35" s="31"/>
      <c r="K35" s="31"/>
    </row>
    <row r="36" spans="1:11" ht="12.75">
      <c r="A36" s="71"/>
      <c r="B36" s="31"/>
      <c r="C36" s="31"/>
      <c r="D36" s="31"/>
      <c r="E36" s="31"/>
      <c r="F36" s="31"/>
      <c r="G36" s="31"/>
      <c r="H36" s="31"/>
      <c r="I36" s="31"/>
      <c r="J36" s="31"/>
      <c r="K36" s="31"/>
    </row>
    <row r="37" spans="1:13" ht="12.75">
      <c r="A37" s="71"/>
      <c r="B37" s="31"/>
      <c r="C37" s="31"/>
      <c r="D37" s="31"/>
      <c r="E37" s="31"/>
      <c r="F37" s="31"/>
      <c r="G37" s="31"/>
      <c r="H37" s="31"/>
      <c r="I37" s="31"/>
      <c r="J37" s="31"/>
      <c r="K37" s="31"/>
      <c r="M37" s="72"/>
    </row>
    <row r="38" spans="1:13" ht="12.75">
      <c r="A38" s="71"/>
      <c r="B38" s="31"/>
      <c r="C38" s="31"/>
      <c r="D38" s="31"/>
      <c r="E38" s="31"/>
      <c r="F38" s="31"/>
      <c r="G38" s="31"/>
      <c r="H38" s="31"/>
      <c r="I38" s="31"/>
      <c r="J38" s="31"/>
      <c r="K38" s="31"/>
      <c r="M38" s="72"/>
    </row>
    <row r="39" spans="3:13" ht="12.75">
      <c r="C39" s="31"/>
      <c r="D39" s="31"/>
      <c r="E39" s="31"/>
      <c r="F39" s="31"/>
      <c r="G39" s="31"/>
      <c r="H39" s="31"/>
      <c r="I39" s="31"/>
      <c r="J39" s="31"/>
      <c r="K39" s="31"/>
      <c r="M39" s="72"/>
    </row>
    <row r="40" spans="1:13" ht="12.75">
      <c r="A40" s="71"/>
      <c r="B40" s="31"/>
      <c r="C40" s="31"/>
      <c r="D40" s="31"/>
      <c r="E40" s="31"/>
      <c r="F40" s="31"/>
      <c r="G40" s="31"/>
      <c r="H40" s="31"/>
      <c r="I40" s="31"/>
      <c r="J40" s="31"/>
      <c r="K40" s="31"/>
      <c r="M40" s="72"/>
    </row>
    <row r="41" spans="1:13" ht="12.75">
      <c r="A41" s="71"/>
      <c r="B41" s="31"/>
      <c r="C41" s="31"/>
      <c r="D41" s="31"/>
      <c r="E41" s="31"/>
      <c r="F41" s="31"/>
      <c r="G41" s="31"/>
      <c r="H41" s="31"/>
      <c r="I41" s="31"/>
      <c r="J41" s="31"/>
      <c r="K41" s="31"/>
      <c r="M41" s="72"/>
    </row>
    <row r="42" spans="1:13" ht="12.75">
      <c r="A42" s="71"/>
      <c r="B42" s="31"/>
      <c r="C42" s="31"/>
      <c r="D42" s="31"/>
      <c r="E42" s="31"/>
      <c r="F42" s="31"/>
      <c r="G42" s="31"/>
      <c r="H42" s="31"/>
      <c r="I42" s="31"/>
      <c r="J42" s="31"/>
      <c r="K42" s="31"/>
      <c r="M42" s="72"/>
    </row>
    <row r="43" spans="1:13" ht="12.75">
      <c r="A43" s="71"/>
      <c r="B43" s="31"/>
      <c r="C43" s="31"/>
      <c r="D43" s="31"/>
      <c r="E43" s="31"/>
      <c r="F43" s="31"/>
      <c r="G43" s="31"/>
      <c r="H43" s="31"/>
      <c r="I43" s="31"/>
      <c r="J43" s="31"/>
      <c r="K43" s="31"/>
      <c r="M43" s="72"/>
    </row>
    <row r="44" spans="1:13" ht="12.75">
      <c r="A44" s="71"/>
      <c r="B44" s="31"/>
      <c r="C44" s="31"/>
      <c r="D44" s="31"/>
      <c r="E44" s="31"/>
      <c r="F44" s="31"/>
      <c r="G44" s="31"/>
      <c r="H44" s="31"/>
      <c r="I44" s="31"/>
      <c r="J44" s="31"/>
      <c r="K44" s="31"/>
      <c r="M44" s="72"/>
    </row>
    <row r="45" spans="1:13" ht="12.75">
      <c r="A45" s="71"/>
      <c r="B45" s="31"/>
      <c r="C45" s="31"/>
      <c r="D45" s="31"/>
      <c r="E45" s="31"/>
      <c r="F45" s="31"/>
      <c r="G45" s="31"/>
      <c r="H45" s="31"/>
      <c r="I45" s="31"/>
      <c r="J45" s="31"/>
      <c r="K45" s="31"/>
      <c r="M45" s="72"/>
    </row>
    <row r="46" spans="1:13" ht="12.75">
      <c r="A46" s="71"/>
      <c r="B46" s="31"/>
      <c r="C46" s="31"/>
      <c r="D46" s="31"/>
      <c r="E46" s="31"/>
      <c r="F46" s="31"/>
      <c r="G46" s="31"/>
      <c r="H46" s="31"/>
      <c r="I46" s="31"/>
      <c r="J46" s="31"/>
      <c r="K46" s="31"/>
      <c r="M46" s="72"/>
    </row>
    <row r="47" spans="1:13" ht="12.75">
      <c r="A47" s="71"/>
      <c r="B47" s="31"/>
      <c r="C47" s="31"/>
      <c r="D47" s="31"/>
      <c r="E47" s="31"/>
      <c r="F47" s="31"/>
      <c r="G47" s="31"/>
      <c r="H47" s="31"/>
      <c r="I47" s="31"/>
      <c r="J47" s="31"/>
      <c r="K47" s="31"/>
      <c r="M47" s="72"/>
    </row>
    <row r="48" spans="1:13" ht="12.75">
      <c r="A48" s="71"/>
      <c r="B48" s="31"/>
      <c r="C48" s="31"/>
      <c r="D48" s="31"/>
      <c r="E48" s="31"/>
      <c r="F48" s="31"/>
      <c r="G48" s="31"/>
      <c r="H48" s="31"/>
      <c r="I48" s="31"/>
      <c r="J48" s="31"/>
      <c r="K48" s="31"/>
      <c r="M48" s="72"/>
    </row>
    <row r="49" spans="1:13" ht="12.75">
      <c r="A49" s="71"/>
      <c r="B49" s="31"/>
      <c r="C49" s="31"/>
      <c r="D49" s="31"/>
      <c r="E49" s="31"/>
      <c r="F49" s="31"/>
      <c r="G49" s="31"/>
      <c r="H49" s="31"/>
      <c r="I49" s="31"/>
      <c r="J49" s="31"/>
      <c r="K49" s="31"/>
      <c r="M49" s="72"/>
    </row>
    <row r="50" spans="1:13" ht="12.75">
      <c r="A50" s="71"/>
      <c r="B50" s="31"/>
      <c r="C50" s="31"/>
      <c r="D50" s="31"/>
      <c r="E50" s="31"/>
      <c r="F50" s="31"/>
      <c r="G50" s="31"/>
      <c r="H50" s="31"/>
      <c r="I50" s="31"/>
      <c r="J50" s="31"/>
      <c r="K50" s="31"/>
      <c r="M50" s="72"/>
    </row>
    <row r="51" spans="1:13" ht="12.75">
      <c r="A51" s="71"/>
      <c r="B51" s="31"/>
      <c r="C51" s="31"/>
      <c r="D51" s="31"/>
      <c r="E51" s="31"/>
      <c r="F51" s="31"/>
      <c r="G51" s="31"/>
      <c r="H51" s="31"/>
      <c r="I51" s="31"/>
      <c r="J51" s="31"/>
      <c r="K51" s="31"/>
      <c r="M51" s="72"/>
    </row>
    <row r="52" spans="1:13" ht="12.75">
      <c r="A52" s="71"/>
      <c r="B52" s="31"/>
      <c r="C52" s="31"/>
      <c r="D52" s="31"/>
      <c r="E52" s="31"/>
      <c r="F52" s="31"/>
      <c r="G52" s="31"/>
      <c r="H52" s="31"/>
      <c r="I52" s="31"/>
      <c r="J52" s="31"/>
      <c r="K52" s="31"/>
      <c r="M52" s="72"/>
    </row>
    <row r="53" spans="1:13" ht="12.75">
      <c r="A53" s="71"/>
      <c r="B53" s="31"/>
      <c r="C53" s="31"/>
      <c r="D53" s="31"/>
      <c r="E53" s="31"/>
      <c r="F53" s="31"/>
      <c r="G53" s="31"/>
      <c r="H53" s="31"/>
      <c r="I53" s="31"/>
      <c r="J53" s="31"/>
      <c r="K53" s="31"/>
      <c r="M53" s="72"/>
    </row>
    <row r="54" spans="1:13" ht="12.75">
      <c r="A54" s="71"/>
      <c r="B54" s="31"/>
      <c r="C54" s="31"/>
      <c r="D54" s="31"/>
      <c r="E54" s="31"/>
      <c r="F54" s="31"/>
      <c r="G54" s="31"/>
      <c r="H54" s="31"/>
      <c r="I54" s="31"/>
      <c r="J54" s="31"/>
      <c r="K54" s="31"/>
      <c r="M54" s="72"/>
    </row>
    <row r="55" spans="1:13" ht="12.75">
      <c r="A55" s="71"/>
      <c r="B55" s="31"/>
      <c r="C55" s="31"/>
      <c r="D55" s="31"/>
      <c r="E55" s="31"/>
      <c r="F55" s="31"/>
      <c r="G55" s="31"/>
      <c r="H55" s="31"/>
      <c r="I55" s="31"/>
      <c r="J55" s="31"/>
      <c r="K55" s="31"/>
      <c r="M55" s="72"/>
    </row>
    <row r="56" spans="1:13" ht="12.75">
      <c r="A56" s="71"/>
      <c r="B56" s="31"/>
      <c r="C56" s="31"/>
      <c r="D56" s="31"/>
      <c r="E56" s="31"/>
      <c r="F56" s="31"/>
      <c r="G56" s="31"/>
      <c r="H56" s="31"/>
      <c r="I56" s="31"/>
      <c r="J56" s="31"/>
      <c r="K56" s="31"/>
      <c r="M56" s="72"/>
    </row>
    <row r="57" spans="1:13" ht="12.75">
      <c r="A57" s="71"/>
      <c r="B57" s="31"/>
      <c r="C57" s="31"/>
      <c r="D57" s="31"/>
      <c r="E57" s="31"/>
      <c r="F57" s="31"/>
      <c r="G57" s="31"/>
      <c r="H57" s="31"/>
      <c r="I57" s="31"/>
      <c r="J57" s="31"/>
      <c r="K57" s="31"/>
      <c r="M57" s="72"/>
    </row>
    <row r="58" spans="1:13" ht="12.75">
      <c r="A58" s="71"/>
      <c r="B58" s="31"/>
      <c r="C58" s="31"/>
      <c r="D58" s="31"/>
      <c r="E58" s="31"/>
      <c r="F58" s="31"/>
      <c r="G58" s="31"/>
      <c r="H58" s="31"/>
      <c r="I58" s="31"/>
      <c r="J58" s="31"/>
      <c r="K58" s="31"/>
      <c r="M58" s="72"/>
    </row>
    <row r="59" spans="1:13" ht="12.75">
      <c r="A59" s="71"/>
      <c r="B59" s="31"/>
      <c r="C59" s="31"/>
      <c r="D59" s="31"/>
      <c r="E59" s="31"/>
      <c r="F59" s="31"/>
      <c r="G59" s="31"/>
      <c r="H59" s="31"/>
      <c r="I59" s="31"/>
      <c r="J59" s="31"/>
      <c r="K59" s="31"/>
      <c r="M59" s="72"/>
    </row>
    <row r="60" spans="1:13" ht="12.75">
      <c r="A60" s="71"/>
      <c r="B60" s="31"/>
      <c r="C60" s="31"/>
      <c r="D60" s="31"/>
      <c r="E60" s="31"/>
      <c r="F60" s="31"/>
      <c r="G60" s="31"/>
      <c r="H60" s="31"/>
      <c r="I60" s="31"/>
      <c r="J60" s="31"/>
      <c r="K60" s="31"/>
      <c r="M60" s="72"/>
    </row>
    <row r="61" spans="1:13" ht="12.75">
      <c r="A61" s="71"/>
      <c r="B61" s="31"/>
      <c r="C61" s="31"/>
      <c r="D61" s="31"/>
      <c r="E61" s="31"/>
      <c r="F61" s="31"/>
      <c r="G61" s="31"/>
      <c r="H61" s="31"/>
      <c r="I61" s="31"/>
      <c r="J61" s="31"/>
      <c r="K61" s="31"/>
      <c r="M61" s="72"/>
    </row>
    <row r="62" spans="1:11" ht="12.75">
      <c r="A62" s="32" t="s">
        <v>140</v>
      </c>
      <c r="B62" s="33" t="s">
        <v>141</v>
      </c>
      <c r="C62" s="31"/>
      <c r="D62" s="31"/>
      <c r="E62" s="31"/>
      <c r="F62" s="31"/>
      <c r="G62" s="31"/>
      <c r="H62" s="31"/>
      <c r="I62" s="31"/>
      <c r="J62" s="31"/>
      <c r="K62" s="31"/>
    </row>
    <row r="63" spans="1:13" ht="12.75">
      <c r="A63" s="71"/>
      <c r="B63" s="31"/>
      <c r="C63" s="31"/>
      <c r="D63" s="31"/>
      <c r="E63" s="31"/>
      <c r="F63" s="31"/>
      <c r="G63" s="31"/>
      <c r="H63" s="31"/>
      <c r="I63" s="31"/>
      <c r="J63" s="31"/>
      <c r="K63" s="31"/>
      <c r="M63" s="72"/>
    </row>
    <row r="64" spans="1:11" ht="12.75">
      <c r="A64" s="71"/>
      <c r="B64" s="31"/>
      <c r="C64" s="31"/>
      <c r="D64" s="31"/>
      <c r="E64" s="31"/>
      <c r="F64" s="31"/>
      <c r="G64" s="31"/>
      <c r="H64" s="31"/>
      <c r="I64" s="31"/>
      <c r="J64" s="31"/>
      <c r="K64" s="31"/>
    </row>
    <row r="65" spans="1:11" ht="12.75">
      <c r="A65" s="71"/>
      <c r="B65" s="31"/>
      <c r="C65" s="31"/>
      <c r="D65" s="31"/>
      <c r="E65" s="31"/>
      <c r="F65" s="31"/>
      <c r="G65" s="31"/>
      <c r="H65" s="31"/>
      <c r="I65" s="31"/>
      <c r="J65" s="31"/>
      <c r="K65" s="31"/>
    </row>
    <row r="66" spans="1:11" ht="12.75">
      <c r="A66" s="32" t="s">
        <v>142</v>
      </c>
      <c r="B66" s="33" t="s">
        <v>143</v>
      </c>
      <c r="C66" s="31"/>
      <c r="D66" s="31"/>
      <c r="E66" s="31"/>
      <c r="F66" s="31"/>
      <c r="G66" s="31"/>
      <c r="H66" s="31"/>
      <c r="I66" s="31"/>
      <c r="J66" s="31"/>
      <c r="K66" s="31"/>
    </row>
    <row r="67" spans="1:11" ht="12.75">
      <c r="A67" s="71"/>
      <c r="B67" s="31"/>
      <c r="C67" s="31"/>
      <c r="D67" s="31"/>
      <c r="E67" s="31"/>
      <c r="F67" s="31"/>
      <c r="G67" s="31"/>
      <c r="H67" s="31"/>
      <c r="I67" s="31"/>
      <c r="J67" s="31"/>
      <c r="K67" s="31"/>
    </row>
    <row r="68" spans="1:11" ht="12.75">
      <c r="A68" s="71"/>
      <c r="B68" s="31"/>
      <c r="C68" s="31"/>
      <c r="D68" s="31"/>
      <c r="E68" s="31"/>
      <c r="F68" s="31"/>
      <c r="G68" s="31"/>
      <c r="H68" s="31"/>
      <c r="I68" s="31"/>
      <c r="J68" s="31"/>
      <c r="K68" s="31"/>
    </row>
    <row r="69" spans="1:11" ht="12.75">
      <c r="A69" s="71"/>
      <c r="B69" s="31"/>
      <c r="C69" s="31"/>
      <c r="D69" s="31"/>
      <c r="E69" s="31"/>
      <c r="F69" s="31"/>
      <c r="G69" s="31"/>
      <c r="H69" s="31"/>
      <c r="I69" s="31"/>
      <c r="J69" s="31"/>
      <c r="K69" s="31"/>
    </row>
    <row r="70" spans="1:11" ht="12.75">
      <c r="A70" s="32" t="s">
        <v>144</v>
      </c>
      <c r="B70" s="33" t="s">
        <v>212</v>
      </c>
      <c r="C70" s="31"/>
      <c r="D70" s="31"/>
      <c r="E70" s="31"/>
      <c r="F70" s="31"/>
      <c r="G70" s="31"/>
      <c r="H70" s="96" t="s">
        <v>146</v>
      </c>
      <c r="I70" s="96"/>
      <c r="J70" s="96" t="s">
        <v>230</v>
      </c>
      <c r="K70" s="96"/>
    </row>
    <row r="71" spans="1:11" ht="12.75">
      <c r="A71" s="71"/>
      <c r="B71" s="31"/>
      <c r="C71" s="31"/>
      <c r="D71" s="31"/>
      <c r="E71" s="31"/>
      <c r="F71" s="31"/>
      <c r="G71" s="31"/>
      <c r="H71" s="74" t="s">
        <v>231</v>
      </c>
      <c r="I71" s="74" t="s">
        <v>15</v>
      </c>
      <c r="J71" s="74" t="s">
        <v>231</v>
      </c>
      <c r="K71" s="74" t="s">
        <v>15</v>
      </c>
    </row>
    <row r="72" spans="1:11" ht="12.75">
      <c r="A72" s="71"/>
      <c r="B72" s="31"/>
      <c r="C72" s="31"/>
      <c r="D72" s="31"/>
      <c r="E72" s="31"/>
      <c r="F72" s="31"/>
      <c r="G72" s="31"/>
      <c r="H72" s="73" t="s">
        <v>147</v>
      </c>
      <c r="I72" s="73" t="s">
        <v>147</v>
      </c>
      <c r="J72" s="73" t="s">
        <v>147</v>
      </c>
      <c r="K72" s="73" t="s">
        <v>147</v>
      </c>
    </row>
    <row r="73" spans="1:11" ht="12.75">
      <c r="A73" s="71"/>
      <c r="B73" s="31"/>
      <c r="C73" s="31"/>
      <c r="D73" s="31"/>
      <c r="E73" s="31"/>
      <c r="F73" s="31"/>
      <c r="G73" s="31"/>
      <c r="H73" s="31"/>
      <c r="I73" s="31"/>
      <c r="J73" s="31"/>
      <c r="K73" s="31"/>
    </row>
    <row r="74" spans="1:11" ht="12.75">
      <c r="A74" s="71"/>
      <c r="B74" s="31" t="s">
        <v>232</v>
      </c>
      <c r="C74" s="31"/>
      <c r="D74" s="31"/>
      <c r="E74" s="31"/>
      <c r="F74" s="31"/>
      <c r="G74" s="31"/>
      <c r="H74" s="31"/>
      <c r="I74" s="31"/>
      <c r="J74" s="31"/>
      <c r="K74" s="31"/>
    </row>
    <row r="75" spans="1:11" ht="12.75">
      <c r="A75" s="71"/>
      <c r="B75" s="31" t="s">
        <v>211</v>
      </c>
      <c r="C75" s="31"/>
      <c r="D75" s="31"/>
      <c r="E75" s="31"/>
      <c r="F75" s="31"/>
      <c r="G75" s="31"/>
      <c r="H75" s="35">
        <v>5044</v>
      </c>
      <c r="I75" s="35">
        <v>2808</v>
      </c>
      <c r="J75" s="35">
        <v>6306</v>
      </c>
      <c r="K75" s="35">
        <v>5680</v>
      </c>
    </row>
    <row r="76" spans="1:11" ht="12.75">
      <c r="A76" s="71"/>
      <c r="B76" s="31" t="s">
        <v>233</v>
      </c>
      <c r="C76" s="31"/>
      <c r="D76" s="31"/>
      <c r="E76" s="31"/>
      <c r="F76" s="31"/>
      <c r="G76" s="31"/>
      <c r="H76" s="35">
        <v>-1108</v>
      </c>
      <c r="I76" s="35">
        <v>-1720</v>
      </c>
      <c r="J76" s="35">
        <v>-4530</v>
      </c>
      <c r="K76" s="35">
        <v>-4568</v>
      </c>
    </row>
    <row r="77" spans="1:11" ht="12.75">
      <c r="A77" s="71"/>
      <c r="B77" s="31" t="s">
        <v>209</v>
      </c>
      <c r="C77" s="31"/>
      <c r="D77" s="31"/>
      <c r="E77" s="31"/>
      <c r="F77" s="31"/>
      <c r="G77" s="31"/>
      <c r="H77" s="35">
        <v>-792</v>
      </c>
      <c r="I77" s="35">
        <v>-909</v>
      </c>
      <c r="J77" s="35">
        <v>-3230</v>
      </c>
      <c r="K77" s="35">
        <v>-2995</v>
      </c>
    </row>
    <row r="78" spans="1:11" ht="12.75">
      <c r="A78" s="71"/>
      <c r="B78" s="31" t="s">
        <v>234</v>
      </c>
      <c r="C78" s="31"/>
      <c r="D78" s="31"/>
      <c r="E78" s="31"/>
      <c r="F78" s="31"/>
      <c r="H78" s="35">
        <v>-435</v>
      </c>
      <c r="I78" s="35">
        <v>-831</v>
      </c>
      <c r="J78" s="35">
        <v>-435</v>
      </c>
      <c r="K78" s="35">
        <v>-831</v>
      </c>
    </row>
    <row r="79" spans="1:11" ht="12.75">
      <c r="A79" s="71"/>
      <c r="B79" s="31" t="s">
        <v>235</v>
      </c>
      <c r="C79" s="31"/>
      <c r="D79" s="31"/>
      <c r="E79" s="31"/>
      <c r="F79" s="31"/>
      <c r="G79" s="31"/>
      <c r="H79" s="35">
        <v>0</v>
      </c>
      <c r="I79" s="35">
        <v>-286</v>
      </c>
      <c r="J79" s="35">
        <v>0</v>
      </c>
      <c r="K79" s="35">
        <v>-286</v>
      </c>
    </row>
    <row r="80" spans="1:11" ht="12.75">
      <c r="A80" s="71"/>
      <c r="B80" s="68" t="s">
        <v>236</v>
      </c>
      <c r="C80" s="31"/>
      <c r="D80" s="31"/>
      <c r="E80" s="31"/>
      <c r="F80" s="31"/>
      <c r="G80" s="31"/>
      <c r="H80" s="35">
        <v>-158</v>
      </c>
      <c r="I80" s="35">
        <v>0</v>
      </c>
      <c r="J80" s="35">
        <v>89</v>
      </c>
      <c r="K80" s="35">
        <v>0</v>
      </c>
    </row>
    <row r="81" spans="1:11" ht="12.75">
      <c r="A81" s="71"/>
      <c r="B81" s="31" t="s">
        <v>265</v>
      </c>
      <c r="C81" s="31"/>
      <c r="D81" s="31"/>
      <c r="E81" s="31"/>
      <c r="F81" s="31"/>
      <c r="G81" s="31"/>
      <c r="H81" s="35">
        <v>0</v>
      </c>
      <c r="I81" s="35">
        <v>0</v>
      </c>
      <c r="J81" s="35">
        <v>3200</v>
      </c>
      <c r="K81" s="35">
        <v>0</v>
      </c>
    </row>
    <row r="82" spans="1:11" ht="12.75">
      <c r="A82" s="71"/>
      <c r="B82" s="31"/>
      <c r="C82" s="31"/>
      <c r="D82" s="31"/>
      <c r="E82" s="31"/>
      <c r="F82" s="31"/>
      <c r="G82" s="31"/>
      <c r="H82" s="35"/>
      <c r="I82" s="35"/>
      <c r="J82" s="35"/>
      <c r="K82" s="35"/>
    </row>
    <row r="83" spans="1:11" ht="12.75">
      <c r="A83" s="71"/>
      <c r="B83" s="31"/>
      <c r="C83" s="31"/>
      <c r="D83" s="31"/>
      <c r="E83" s="31"/>
      <c r="F83" s="31"/>
      <c r="G83" s="31"/>
      <c r="H83" s="31"/>
      <c r="I83" s="31"/>
      <c r="J83" s="31"/>
      <c r="K83" s="31"/>
    </row>
    <row r="84" spans="1:11" ht="12.75">
      <c r="A84" s="71"/>
      <c r="B84" s="31"/>
      <c r="C84" s="31"/>
      <c r="D84" s="31"/>
      <c r="E84" s="31"/>
      <c r="F84" s="31"/>
      <c r="G84" s="31"/>
      <c r="H84" s="31"/>
      <c r="I84" s="31"/>
      <c r="J84" s="31"/>
      <c r="K84" s="31"/>
    </row>
    <row r="85" spans="1:11" ht="12.75">
      <c r="A85" s="71"/>
      <c r="B85" s="31"/>
      <c r="C85" s="31"/>
      <c r="D85" s="31"/>
      <c r="E85" s="31"/>
      <c r="F85" s="31"/>
      <c r="G85" s="31"/>
      <c r="H85" s="31"/>
      <c r="I85" s="31"/>
      <c r="J85" s="31"/>
      <c r="K85" s="31"/>
    </row>
    <row r="86" spans="1:11" ht="12.75">
      <c r="A86" s="71"/>
      <c r="B86" s="31"/>
      <c r="C86" s="31"/>
      <c r="D86" s="31"/>
      <c r="E86" s="31"/>
      <c r="F86" s="31"/>
      <c r="G86" s="31"/>
      <c r="H86" s="31"/>
      <c r="I86" s="31"/>
      <c r="J86" s="31"/>
      <c r="K86" s="31"/>
    </row>
    <row r="87" spans="1:11" ht="12.75">
      <c r="A87" s="32" t="s">
        <v>150</v>
      </c>
      <c r="B87" s="33" t="s">
        <v>6</v>
      </c>
      <c r="C87" s="31"/>
      <c r="D87" s="31"/>
      <c r="E87" s="31"/>
      <c r="F87" s="31"/>
      <c r="G87" s="31"/>
      <c r="H87" s="31"/>
      <c r="I87" s="31"/>
      <c r="J87" s="31"/>
      <c r="K87" s="31"/>
    </row>
    <row r="88" spans="1:11" ht="12.75">
      <c r="A88" s="32"/>
      <c r="B88" s="31" t="s">
        <v>145</v>
      </c>
      <c r="C88" s="31"/>
      <c r="D88" s="31"/>
      <c r="E88" s="31"/>
      <c r="F88" s="31"/>
      <c r="G88" s="31"/>
      <c r="H88" s="31"/>
      <c r="I88" s="31"/>
      <c r="J88" s="31"/>
      <c r="K88" s="31"/>
    </row>
    <row r="89" spans="1:11" ht="12.75">
      <c r="A89" s="71"/>
      <c r="B89" s="31"/>
      <c r="C89" s="31"/>
      <c r="D89" s="31"/>
      <c r="E89" s="31"/>
      <c r="F89" s="31"/>
      <c r="G89" s="31"/>
      <c r="H89" s="96" t="s">
        <v>146</v>
      </c>
      <c r="I89" s="96"/>
      <c r="J89" s="96" t="s">
        <v>230</v>
      </c>
      <c r="K89" s="96"/>
    </row>
    <row r="90" spans="1:11" ht="12.75">
      <c r="A90" s="71"/>
      <c r="B90" s="31"/>
      <c r="C90" s="31"/>
      <c r="D90" s="31"/>
      <c r="E90" s="31"/>
      <c r="F90" s="31"/>
      <c r="G90" s="31"/>
      <c r="H90" s="74" t="s">
        <v>231</v>
      </c>
      <c r="I90" s="74" t="s">
        <v>15</v>
      </c>
      <c r="J90" s="74" t="s">
        <v>231</v>
      </c>
      <c r="K90" s="74" t="s">
        <v>15</v>
      </c>
    </row>
    <row r="91" spans="1:11" ht="12.75">
      <c r="A91" s="71"/>
      <c r="B91" s="31"/>
      <c r="C91" s="31"/>
      <c r="D91" s="31"/>
      <c r="E91" s="31"/>
      <c r="F91" s="31"/>
      <c r="G91" s="31"/>
      <c r="H91" s="73" t="s">
        <v>147</v>
      </c>
      <c r="I91" s="73" t="s">
        <v>147</v>
      </c>
      <c r="J91" s="73" t="s">
        <v>147</v>
      </c>
      <c r="K91" s="73" t="s">
        <v>147</v>
      </c>
    </row>
    <row r="92" spans="1:11" ht="12.75">
      <c r="A92" s="71"/>
      <c r="B92" s="31"/>
      <c r="C92" s="31"/>
      <c r="D92" s="31"/>
      <c r="E92" s="31"/>
      <c r="F92" s="31"/>
      <c r="G92" s="31"/>
      <c r="H92" s="31"/>
      <c r="I92" s="31"/>
      <c r="J92" s="31"/>
      <c r="K92" s="31"/>
    </row>
    <row r="93" spans="1:11" ht="12.75">
      <c r="A93" s="71"/>
      <c r="B93" s="31" t="s">
        <v>148</v>
      </c>
      <c r="C93" s="31"/>
      <c r="D93" s="31"/>
      <c r="E93" s="31"/>
      <c r="F93" s="31"/>
      <c r="G93" s="31"/>
      <c r="H93" s="26">
        <v>6603</v>
      </c>
      <c r="I93" s="34">
        <v>4912</v>
      </c>
      <c r="J93" s="26">
        <v>16234</v>
      </c>
      <c r="K93" s="34">
        <v>13648</v>
      </c>
    </row>
    <row r="94" spans="1:11" ht="12.75">
      <c r="A94" s="71"/>
      <c r="B94" s="31" t="s">
        <v>149</v>
      </c>
      <c r="C94" s="31"/>
      <c r="D94" s="31"/>
      <c r="E94" s="31"/>
      <c r="F94" s="31"/>
      <c r="G94" s="31"/>
      <c r="H94" s="27">
        <v>-76</v>
      </c>
      <c r="I94" s="27">
        <v>74</v>
      </c>
      <c r="J94" s="27">
        <v>244</v>
      </c>
      <c r="K94" s="27">
        <v>184</v>
      </c>
    </row>
    <row r="95" spans="1:256" ht="12.75">
      <c r="A95" s="71"/>
      <c r="B95" s="31"/>
      <c r="C95" s="31"/>
      <c r="D95" s="31"/>
      <c r="E95" s="31"/>
      <c r="F95" s="31"/>
      <c r="G95" s="31"/>
      <c r="H95" s="75">
        <f>SUM(H93:H94)</f>
        <v>6527</v>
      </c>
      <c r="I95" s="75">
        <f>SUM(I93:I94)</f>
        <v>4986</v>
      </c>
      <c r="J95" s="75">
        <f>SUM(J93:J94)</f>
        <v>16478</v>
      </c>
      <c r="K95" s="75">
        <f>SUM(K93:K94)</f>
        <v>13832</v>
      </c>
      <c r="IV95" s="75"/>
    </row>
    <row r="96" spans="1:11" ht="12.75">
      <c r="A96" s="71"/>
      <c r="B96" s="31"/>
      <c r="C96" s="31"/>
      <c r="D96" s="31"/>
      <c r="E96" s="31"/>
      <c r="F96" s="31"/>
      <c r="G96" s="31"/>
      <c r="H96" s="31"/>
      <c r="I96" s="31"/>
      <c r="J96" s="31"/>
      <c r="K96" s="31"/>
    </row>
    <row r="97" spans="1:11" ht="12.75">
      <c r="A97" s="71"/>
      <c r="B97" s="31"/>
      <c r="C97" s="31"/>
      <c r="D97" s="31"/>
      <c r="E97" s="31"/>
      <c r="F97" s="31"/>
      <c r="G97" s="31"/>
      <c r="H97" s="31"/>
      <c r="I97" s="31"/>
      <c r="J97" s="31"/>
      <c r="K97" s="31"/>
    </row>
    <row r="98" spans="1:11" ht="12.75">
      <c r="A98" s="71"/>
      <c r="B98" s="31"/>
      <c r="C98" s="31"/>
      <c r="D98" s="31"/>
      <c r="E98" s="31"/>
      <c r="F98" s="31"/>
      <c r="G98" s="31"/>
      <c r="H98" s="31"/>
      <c r="I98" s="31"/>
      <c r="J98" s="31"/>
      <c r="K98" s="31"/>
    </row>
    <row r="99" spans="1:11" ht="12.75">
      <c r="A99" s="71"/>
      <c r="B99" s="31"/>
      <c r="C99" s="31"/>
      <c r="D99" s="31"/>
      <c r="E99" s="31"/>
      <c r="F99" s="31"/>
      <c r="G99" s="31"/>
      <c r="H99" s="31"/>
      <c r="I99" s="31"/>
      <c r="J99" s="31"/>
      <c r="K99" s="31"/>
    </row>
    <row r="100" spans="1:11" ht="12.75">
      <c r="A100" s="71"/>
      <c r="B100" s="31"/>
      <c r="C100" s="31"/>
      <c r="D100" s="31"/>
      <c r="E100" s="31"/>
      <c r="F100" s="31"/>
      <c r="G100" s="31"/>
      <c r="H100" s="31"/>
      <c r="I100" s="31"/>
      <c r="J100" s="31"/>
      <c r="K100" s="31"/>
    </row>
    <row r="101" spans="1:11" ht="12.75">
      <c r="A101" s="32" t="s">
        <v>151</v>
      </c>
      <c r="B101" s="33" t="s">
        <v>153</v>
      </c>
      <c r="C101" s="31"/>
      <c r="D101" s="31"/>
      <c r="E101" s="31"/>
      <c r="F101" s="31"/>
      <c r="G101" s="31"/>
      <c r="H101" s="31"/>
      <c r="I101" s="31"/>
      <c r="J101" s="38"/>
      <c r="K101" s="31"/>
    </row>
    <row r="102" spans="1:11" ht="12.75">
      <c r="A102" s="32"/>
      <c r="B102" s="31" t="s">
        <v>154</v>
      </c>
      <c r="C102" s="31"/>
      <c r="D102" s="31"/>
      <c r="E102" s="31"/>
      <c r="F102" s="31"/>
      <c r="G102" s="31"/>
      <c r="H102" s="31"/>
      <c r="I102" s="31"/>
      <c r="J102" s="31"/>
      <c r="K102" s="31"/>
    </row>
    <row r="103" spans="1:11" ht="12.75">
      <c r="A103" s="71"/>
      <c r="B103" s="31"/>
      <c r="C103" s="31"/>
      <c r="D103" s="31"/>
      <c r="E103" s="31"/>
      <c r="F103" s="31"/>
      <c r="G103" s="31"/>
      <c r="H103" s="31"/>
      <c r="I103" s="31"/>
      <c r="J103" s="31"/>
      <c r="K103" s="31"/>
    </row>
    <row r="104" spans="1:11" ht="12.75">
      <c r="A104" s="32" t="s">
        <v>152</v>
      </c>
      <c r="B104" s="33" t="s">
        <v>156</v>
      </c>
      <c r="C104" s="31"/>
      <c r="D104" s="31"/>
      <c r="E104" s="31"/>
      <c r="F104" s="31"/>
      <c r="G104" s="31"/>
      <c r="H104" s="31"/>
      <c r="I104" s="31"/>
      <c r="J104" s="31"/>
      <c r="K104" s="31"/>
    </row>
    <row r="105" spans="1:11" ht="12.75">
      <c r="A105" s="71"/>
      <c r="B105" s="31"/>
      <c r="C105" s="31"/>
      <c r="D105" s="31"/>
      <c r="E105" s="31"/>
      <c r="F105" s="31"/>
      <c r="G105" s="31"/>
      <c r="H105" s="31"/>
      <c r="I105" s="31"/>
      <c r="J105" s="73" t="s">
        <v>121</v>
      </c>
      <c r="K105" s="73" t="s">
        <v>121</v>
      </c>
    </row>
    <row r="106" spans="1:11" ht="12.75">
      <c r="A106" s="71"/>
      <c r="B106" s="31"/>
      <c r="C106" s="31"/>
      <c r="D106" s="31"/>
      <c r="E106" s="31"/>
      <c r="F106" s="31"/>
      <c r="G106" s="31"/>
      <c r="H106" s="31"/>
      <c r="I106" s="31"/>
      <c r="J106" s="74" t="s">
        <v>231</v>
      </c>
      <c r="K106" s="76" t="s">
        <v>15</v>
      </c>
    </row>
    <row r="107" spans="1:11" ht="12.75">
      <c r="A107" s="71" t="s">
        <v>157</v>
      </c>
      <c r="B107" s="36" t="s">
        <v>158</v>
      </c>
      <c r="C107" s="31"/>
      <c r="D107" s="31"/>
      <c r="E107" s="31"/>
      <c r="F107" s="31"/>
      <c r="G107" s="31"/>
      <c r="H107" s="31"/>
      <c r="I107" s="31"/>
      <c r="J107" s="73" t="s">
        <v>1</v>
      </c>
      <c r="K107" s="73" t="s">
        <v>1</v>
      </c>
    </row>
    <row r="108" spans="1:11" ht="12.75">
      <c r="A108" s="71"/>
      <c r="B108" s="31" t="s">
        <v>159</v>
      </c>
      <c r="C108" s="31"/>
      <c r="D108" s="31"/>
      <c r="E108" s="31"/>
      <c r="F108" s="31"/>
      <c r="G108" s="31"/>
      <c r="H108" s="31"/>
      <c r="I108" s="31"/>
      <c r="J108" s="31"/>
      <c r="K108" s="31"/>
    </row>
    <row r="109" spans="1:11" ht="12.75">
      <c r="A109" s="71"/>
      <c r="B109" s="31"/>
      <c r="C109" s="31" t="s">
        <v>160</v>
      </c>
      <c r="D109" s="31"/>
      <c r="E109" s="31"/>
      <c r="F109" s="31"/>
      <c r="G109" s="31"/>
      <c r="H109" s="31"/>
      <c r="I109" s="31"/>
      <c r="J109" s="79">
        <v>232</v>
      </c>
      <c r="K109" s="79">
        <v>283</v>
      </c>
    </row>
    <row r="110" spans="1:11" ht="12.75">
      <c r="A110" s="71"/>
      <c r="B110" s="31"/>
      <c r="C110" s="31" t="s">
        <v>161</v>
      </c>
      <c r="D110" s="31"/>
      <c r="E110" s="31"/>
      <c r="F110" s="31"/>
      <c r="G110" s="31"/>
      <c r="H110" s="31"/>
      <c r="I110" s="31"/>
      <c r="J110" s="79">
        <v>12000</v>
      </c>
      <c r="K110" s="79">
        <v>12000</v>
      </c>
    </row>
    <row r="111" spans="1:11" ht="12.75">
      <c r="A111" s="71"/>
      <c r="B111" s="31"/>
      <c r="C111" s="21" t="s">
        <v>162</v>
      </c>
      <c r="D111" s="21"/>
      <c r="E111" s="21"/>
      <c r="F111" s="21"/>
      <c r="G111" s="21"/>
      <c r="H111" s="21"/>
      <c r="I111" s="21"/>
      <c r="J111" s="27">
        <v>5000</v>
      </c>
      <c r="K111" s="80">
        <v>5000</v>
      </c>
    </row>
    <row r="112" spans="1:11" ht="12.75">
      <c r="A112" s="71"/>
      <c r="B112" s="31"/>
      <c r="C112" s="21"/>
      <c r="D112" s="21"/>
      <c r="E112" s="21"/>
      <c r="F112" s="21"/>
      <c r="G112" s="21"/>
      <c r="H112" s="21"/>
      <c r="I112" s="21"/>
      <c r="J112" s="28">
        <f>SUM(J109:J111)</f>
        <v>17232</v>
      </c>
      <c r="K112" s="28">
        <f>SUM(K109:K111)</f>
        <v>17283</v>
      </c>
    </row>
    <row r="113" spans="1:11" ht="12.75">
      <c r="A113" s="71"/>
      <c r="B113" s="31" t="s">
        <v>163</v>
      </c>
      <c r="C113" s="21"/>
      <c r="D113" s="21"/>
      <c r="E113" s="21"/>
      <c r="F113" s="21"/>
      <c r="G113" s="21"/>
      <c r="H113" s="21"/>
      <c r="I113" s="21"/>
      <c r="J113" s="26"/>
      <c r="K113" s="34"/>
    </row>
    <row r="114" spans="1:11" ht="12.75">
      <c r="A114" s="71"/>
      <c r="B114" s="31"/>
      <c r="C114" s="21" t="s">
        <v>164</v>
      </c>
      <c r="D114" s="21"/>
      <c r="E114" s="21"/>
      <c r="F114" s="21"/>
      <c r="G114" s="21"/>
      <c r="H114" s="21"/>
      <c r="I114" s="21"/>
      <c r="J114" s="26">
        <v>60000</v>
      </c>
      <c r="K114" s="34">
        <v>60000</v>
      </c>
    </row>
    <row r="115" spans="1:11" ht="12.75">
      <c r="A115" s="71"/>
      <c r="B115" s="31"/>
      <c r="C115" s="21"/>
      <c r="D115" s="21"/>
      <c r="E115" s="21"/>
      <c r="F115" s="21"/>
      <c r="G115" s="21"/>
      <c r="H115" s="21"/>
      <c r="I115" s="21"/>
      <c r="J115" s="82">
        <f>SUM(J112:J114)</f>
        <v>77232</v>
      </c>
      <c r="K115" s="82">
        <f>SUM(K112:K114)</f>
        <v>77283</v>
      </c>
    </row>
    <row r="116" spans="1:11" ht="12.75">
      <c r="A116" s="71"/>
      <c r="B116" s="31"/>
      <c r="C116" s="21"/>
      <c r="D116" s="21"/>
      <c r="E116" s="21"/>
      <c r="F116" s="21"/>
      <c r="G116" s="21"/>
      <c r="H116" s="21"/>
      <c r="I116" s="21"/>
      <c r="J116" s="28"/>
      <c r="K116" s="79"/>
    </row>
    <row r="117" spans="1:11" ht="12.75">
      <c r="A117" s="71" t="s">
        <v>165</v>
      </c>
      <c r="B117" s="36" t="s">
        <v>166</v>
      </c>
      <c r="C117" s="21"/>
      <c r="D117" s="21"/>
      <c r="E117" s="21"/>
      <c r="F117" s="21"/>
      <c r="G117" s="21"/>
      <c r="H117" s="21"/>
      <c r="I117" s="21"/>
      <c r="J117" s="26"/>
      <c r="K117" s="34"/>
    </row>
    <row r="118" spans="1:11" ht="12.75">
      <c r="A118" s="71"/>
      <c r="B118" s="31" t="s">
        <v>159</v>
      </c>
      <c r="C118" s="21"/>
      <c r="D118" s="21"/>
      <c r="E118" s="21"/>
      <c r="F118" s="21"/>
      <c r="G118" s="21"/>
      <c r="H118" s="21"/>
      <c r="I118" s="21"/>
      <c r="J118" s="26"/>
      <c r="K118" s="34"/>
    </row>
    <row r="119" spans="1:11" ht="12.75">
      <c r="A119" s="71"/>
      <c r="B119" s="31"/>
      <c r="C119" s="21" t="s">
        <v>160</v>
      </c>
      <c r="D119" s="21"/>
      <c r="E119" s="21"/>
      <c r="F119" s="21"/>
      <c r="G119" s="21"/>
      <c r="H119" s="21"/>
      <c r="I119" s="21"/>
      <c r="J119" s="26">
        <v>807</v>
      </c>
      <c r="K119" s="34">
        <v>364</v>
      </c>
    </row>
    <row r="120" spans="1:11" ht="12.75">
      <c r="A120" s="71"/>
      <c r="B120" s="31"/>
      <c r="C120" s="21" t="s">
        <v>162</v>
      </c>
      <c r="D120" s="21"/>
      <c r="E120" s="21"/>
      <c r="F120" s="21"/>
      <c r="G120" s="21"/>
      <c r="H120" s="21"/>
      <c r="I120" s="21"/>
      <c r="J120" s="26">
        <v>35000</v>
      </c>
      <c r="K120" s="34">
        <v>40000</v>
      </c>
    </row>
    <row r="121" spans="1:11" ht="12.75">
      <c r="A121" s="71"/>
      <c r="B121" s="31"/>
      <c r="C121" s="21"/>
      <c r="D121" s="21"/>
      <c r="E121" s="21"/>
      <c r="F121" s="21"/>
      <c r="G121" s="21"/>
      <c r="H121" s="21"/>
      <c r="I121" s="21"/>
      <c r="J121" s="82">
        <f>SUM(J119:J120)</f>
        <v>35807</v>
      </c>
      <c r="K121" s="82">
        <f>SUM(K119:K120)</f>
        <v>40364</v>
      </c>
    </row>
    <row r="122" spans="1:11" ht="13.5" thickBot="1">
      <c r="A122" s="71"/>
      <c r="B122" s="31" t="s">
        <v>167</v>
      </c>
      <c r="C122" s="31"/>
      <c r="D122" s="31"/>
      <c r="E122" s="31"/>
      <c r="F122" s="31"/>
      <c r="G122" s="31"/>
      <c r="H122" s="31"/>
      <c r="I122" s="31"/>
      <c r="J122" s="81">
        <f>J115+J121</f>
        <v>113039</v>
      </c>
      <c r="K122" s="81">
        <f>K115+K121</f>
        <v>117647</v>
      </c>
    </row>
    <row r="123" spans="1:11" ht="12.75">
      <c r="A123" s="71"/>
      <c r="B123" s="31"/>
      <c r="C123" s="31"/>
      <c r="D123" s="31"/>
      <c r="E123" s="31"/>
      <c r="F123" s="31"/>
      <c r="G123" s="31"/>
      <c r="H123" s="31"/>
      <c r="I123" s="31"/>
      <c r="J123" s="31"/>
      <c r="K123" s="31"/>
    </row>
    <row r="124" spans="1:11" ht="12.75">
      <c r="A124" s="71" t="s">
        <v>168</v>
      </c>
      <c r="B124" s="36" t="s">
        <v>169</v>
      </c>
      <c r="C124" s="31"/>
      <c r="D124" s="31"/>
      <c r="E124" s="31"/>
      <c r="F124" s="31"/>
      <c r="G124" s="31"/>
      <c r="H124" s="31"/>
      <c r="I124" s="31"/>
      <c r="J124" s="31"/>
      <c r="K124" s="31"/>
    </row>
    <row r="125" spans="1:11" ht="12.75">
      <c r="A125" s="71"/>
      <c r="B125" s="31"/>
      <c r="C125" s="31"/>
      <c r="D125" s="31"/>
      <c r="E125" s="31"/>
      <c r="F125" s="31"/>
      <c r="G125" s="31"/>
      <c r="H125" s="31"/>
      <c r="I125" s="31"/>
      <c r="J125" s="31"/>
      <c r="K125" s="31"/>
    </row>
    <row r="126" spans="1:11" ht="12.75">
      <c r="A126" s="71"/>
      <c r="B126" s="31"/>
      <c r="C126" s="31"/>
      <c r="D126" s="31"/>
      <c r="E126" s="31"/>
      <c r="F126" s="31"/>
      <c r="G126" s="31"/>
      <c r="H126" s="31"/>
      <c r="I126" s="31"/>
      <c r="J126" s="31"/>
      <c r="K126" s="31"/>
    </row>
    <row r="127" spans="1:11" ht="12.75">
      <c r="A127" s="32" t="s">
        <v>155</v>
      </c>
      <c r="B127" s="33" t="s">
        <v>172</v>
      </c>
      <c r="C127" s="31"/>
      <c r="D127" s="31"/>
      <c r="E127" s="31"/>
      <c r="F127" s="31"/>
      <c r="G127" s="31"/>
      <c r="H127" s="31"/>
      <c r="I127" s="31"/>
      <c r="J127" s="31"/>
      <c r="K127" s="31"/>
    </row>
    <row r="128" spans="1:11" ht="12.75">
      <c r="A128" s="71"/>
      <c r="B128" s="31"/>
      <c r="C128" s="31"/>
      <c r="D128" s="31"/>
      <c r="E128" s="31"/>
      <c r="F128" s="31"/>
      <c r="G128" s="31"/>
      <c r="H128" s="31"/>
      <c r="I128" s="31"/>
      <c r="J128" s="31"/>
      <c r="K128" s="31"/>
    </row>
    <row r="129" spans="1:11" ht="12.75">
      <c r="A129" s="71"/>
      <c r="B129" s="31"/>
      <c r="C129" s="31"/>
      <c r="D129" s="31"/>
      <c r="E129" s="31"/>
      <c r="F129" s="31"/>
      <c r="G129" s="31"/>
      <c r="H129" s="31"/>
      <c r="I129" s="31"/>
      <c r="J129" s="31"/>
      <c r="K129" s="31"/>
    </row>
    <row r="130" spans="1:11" ht="12.75">
      <c r="A130" s="71"/>
      <c r="B130" s="31" t="s">
        <v>157</v>
      </c>
      <c r="C130" s="31"/>
      <c r="D130" s="31"/>
      <c r="E130" s="31"/>
      <c r="F130" s="31"/>
      <c r="G130" s="31"/>
      <c r="H130" s="31"/>
      <c r="I130" s="31"/>
      <c r="J130" s="31"/>
      <c r="K130" s="31"/>
    </row>
    <row r="131" spans="1:11" ht="12.75">
      <c r="A131" s="71"/>
      <c r="B131" s="31"/>
      <c r="C131" s="31"/>
      <c r="D131" s="31"/>
      <c r="E131" s="31"/>
      <c r="F131" s="31"/>
      <c r="G131" s="31"/>
      <c r="H131" s="31"/>
      <c r="I131" s="31"/>
      <c r="J131" s="31"/>
      <c r="K131" s="31"/>
    </row>
    <row r="132" spans="1:11" ht="12.75">
      <c r="A132" s="71"/>
      <c r="B132" s="31"/>
      <c r="C132" s="31"/>
      <c r="D132" s="31"/>
      <c r="E132" s="31"/>
      <c r="F132" s="31"/>
      <c r="G132" s="31"/>
      <c r="H132" s="31"/>
      <c r="I132" s="31"/>
      <c r="J132" s="31"/>
      <c r="K132" s="31"/>
    </row>
    <row r="133" spans="1:11" ht="12.75">
      <c r="A133" s="71"/>
      <c r="B133" s="31"/>
      <c r="C133" s="31"/>
      <c r="D133" s="31"/>
      <c r="E133" s="31"/>
      <c r="F133" s="31"/>
      <c r="G133" s="31"/>
      <c r="H133" s="31"/>
      <c r="I133" s="31"/>
      <c r="J133" s="31"/>
      <c r="K133" s="31"/>
    </row>
    <row r="134" spans="1:11" ht="12.75">
      <c r="A134" s="71"/>
      <c r="B134" s="31"/>
      <c r="C134" s="31"/>
      <c r="D134" s="31"/>
      <c r="E134" s="31"/>
      <c r="F134" s="31"/>
      <c r="G134" s="31"/>
      <c r="H134" s="31"/>
      <c r="I134" s="31"/>
      <c r="J134" s="31"/>
      <c r="K134" s="31"/>
    </row>
    <row r="135" spans="1:11" ht="12.75">
      <c r="A135" s="71"/>
      <c r="B135" s="31"/>
      <c r="C135" s="31"/>
      <c r="D135" s="31"/>
      <c r="E135" s="31"/>
      <c r="F135" s="31"/>
      <c r="G135" s="31"/>
      <c r="H135" s="31"/>
      <c r="I135" s="31"/>
      <c r="J135" s="31"/>
      <c r="K135" s="31"/>
    </row>
    <row r="136" spans="1:11" ht="12.75">
      <c r="A136" s="71"/>
      <c r="B136" s="31" t="s">
        <v>165</v>
      </c>
      <c r="C136" s="31"/>
      <c r="D136" s="31"/>
      <c r="E136" s="31"/>
      <c r="F136" s="31"/>
      <c r="G136" s="31"/>
      <c r="H136" s="31"/>
      <c r="I136" s="31"/>
      <c r="J136" s="31"/>
      <c r="K136" s="31"/>
    </row>
    <row r="137" spans="1:11" ht="12.75">
      <c r="A137" s="71"/>
      <c r="B137" s="31"/>
      <c r="C137" s="31"/>
      <c r="D137" s="31"/>
      <c r="E137" s="31"/>
      <c r="F137" s="31"/>
      <c r="G137" s="31"/>
      <c r="H137" s="31"/>
      <c r="I137" s="31"/>
      <c r="J137" s="31"/>
      <c r="K137" s="31"/>
    </row>
    <row r="138" spans="1:11" ht="12.75">
      <c r="A138" s="71"/>
      <c r="B138" s="31"/>
      <c r="C138" s="31"/>
      <c r="D138" s="31"/>
      <c r="E138" s="31"/>
      <c r="F138" s="31"/>
      <c r="G138" s="31"/>
      <c r="H138" s="31"/>
      <c r="I138" s="31"/>
      <c r="J138" s="31"/>
      <c r="K138" s="31"/>
    </row>
    <row r="139" spans="1:11" ht="12.75">
      <c r="A139" s="71"/>
      <c r="B139" s="31"/>
      <c r="C139" s="31"/>
      <c r="D139" s="31"/>
      <c r="E139" s="31"/>
      <c r="F139" s="31"/>
      <c r="G139" s="31"/>
      <c r="H139" s="31"/>
      <c r="I139" s="31"/>
      <c r="J139" s="31"/>
      <c r="K139" s="31"/>
    </row>
    <row r="140" spans="1:11" ht="12.75">
      <c r="A140" s="71"/>
      <c r="B140" s="31"/>
      <c r="C140" s="31"/>
      <c r="D140" s="31"/>
      <c r="E140" s="31"/>
      <c r="F140" s="31"/>
      <c r="G140" s="31"/>
      <c r="H140" s="31"/>
      <c r="I140" s="31"/>
      <c r="J140" s="31"/>
      <c r="K140" s="31"/>
    </row>
    <row r="141" spans="1:11" ht="12.75">
      <c r="A141" s="71"/>
      <c r="B141" s="31"/>
      <c r="C141" s="31"/>
      <c r="D141" s="31"/>
      <c r="E141" s="31"/>
      <c r="F141" s="31"/>
      <c r="G141" s="31"/>
      <c r="H141" s="31"/>
      <c r="I141" s="31"/>
      <c r="J141" s="31"/>
      <c r="K141" s="31"/>
    </row>
    <row r="142" spans="1:11" ht="12.75">
      <c r="A142" s="71"/>
      <c r="B142" s="31"/>
      <c r="C142" s="31"/>
      <c r="D142" s="31"/>
      <c r="E142" s="31"/>
      <c r="F142" s="31"/>
      <c r="G142" s="31"/>
      <c r="H142" s="31"/>
      <c r="I142" s="31"/>
      <c r="J142" s="31"/>
      <c r="K142" s="31"/>
    </row>
    <row r="143" spans="1:11" ht="12.75">
      <c r="A143" s="32" t="s">
        <v>170</v>
      </c>
      <c r="B143" s="33" t="s">
        <v>174</v>
      </c>
      <c r="C143" s="31"/>
      <c r="D143" s="31"/>
      <c r="E143" s="31"/>
      <c r="F143" s="31"/>
      <c r="G143" s="31"/>
      <c r="H143" s="31"/>
      <c r="I143" s="31"/>
      <c r="J143" s="31"/>
      <c r="K143" s="31"/>
    </row>
    <row r="144" spans="1:11" ht="12.75">
      <c r="A144" s="71"/>
      <c r="B144" s="31"/>
      <c r="C144" s="31"/>
      <c r="D144" s="31"/>
      <c r="E144" s="31"/>
      <c r="F144" s="31"/>
      <c r="G144" s="31"/>
      <c r="H144" s="31"/>
      <c r="I144" s="31"/>
      <c r="J144" s="73" t="s">
        <v>121</v>
      </c>
      <c r="K144" s="73" t="s">
        <v>121</v>
      </c>
    </row>
    <row r="145" spans="1:11" ht="12.75">
      <c r="A145" s="71"/>
      <c r="B145" s="31" t="s">
        <v>175</v>
      </c>
      <c r="C145" s="31"/>
      <c r="D145" s="31"/>
      <c r="E145" s="31"/>
      <c r="F145" s="31"/>
      <c r="G145" s="31"/>
      <c r="H145" s="31"/>
      <c r="I145" s="31"/>
      <c r="J145" s="74" t="s">
        <v>231</v>
      </c>
      <c r="K145" s="74" t="s">
        <v>15</v>
      </c>
    </row>
    <row r="146" spans="1:11" ht="12.75">
      <c r="A146" s="71"/>
      <c r="B146" s="31"/>
      <c r="C146" s="31"/>
      <c r="D146" s="31"/>
      <c r="E146" s="31"/>
      <c r="F146" s="31"/>
      <c r="G146" s="31"/>
      <c r="H146" s="31"/>
      <c r="I146" s="31"/>
      <c r="J146" s="73" t="s">
        <v>1</v>
      </c>
      <c r="K146" s="73" t="s">
        <v>1</v>
      </c>
    </row>
    <row r="147" spans="1:11" ht="12.75">
      <c r="A147" s="71"/>
      <c r="B147" s="31"/>
      <c r="C147" s="31"/>
      <c r="D147" s="31"/>
      <c r="E147" s="31"/>
      <c r="F147" s="31"/>
      <c r="G147" s="31"/>
      <c r="H147" s="31"/>
      <c r="I147" s="31"/>
      <c r="J147" s="31"/>
      <c r="K147" s="31"/>
    </row>
    <row r="148" spans="1:11" ht="12.75">
      <c r="A148" s="71"/>
      <c r="B148" s="31" t="s">
        <v>176</v>
      </c>
      <c r="C148" s="31"/>
      <c r="D148" s="31"/>
      <c r="E148" s="31"/>
      <c r="F148" s="31"/>
      <c r="G148" s="31"/>
      <c r="H148" s="31"/>
      <c r="I148" s="31"/>
      <c r="J148" s="31"/>
      <c r="K148" s="31"/>
    </row>
    <row r="149" spans="1:11" ht="12.75">
      <c r="A149" s="71"/>
      <c r="B149" s="83" t="s">
        <v>177</v>
      </c>
      <c r="C149" s="31"/>
      <c r="D149" s="31"/>
      <c r="E149" s="31"/>
      <c r="F149" s="31"/>
      <c r="G149" s="31"/>
      <c r="H149" s="31"/>
      <c r="I149" s="31"/>
      <c r="J149" s="35">
        <v>265456</v>
      </c>
      <c r="K149" s="35">
        <v>225210</v>
      </c>
    </row>
    <row r="150" spans="1:11" ht="12.75">
      <c r="A150" s="71"/>
      <c r="B150" s="83" t="s">
        <v>178</v>
      </c>
      <c r="C150" s="31"/>
      <c r="D150" s="31"/>
      <c r="E150" s="31"/>
      <c r="F150" s="31"/>
      <c r="G150" s="31"/>
      <c r="H150" s="31"/>
      <c r="I150" s="31"/>
      <c r="J150" s="84">
        <v>-5554</v>
      </c>
      <c r="K150" s="84">
        <v>-5340</v>
      </c>
    </row>
    <row r="151" spans="1:11" ht="12.75">
      <c r="A151" s="71"/>
      <c r="B151" s="31"/>
      <c r="C151" s="31"/>
      <c r="D151" s="31"/>
      <c r="E151" s="31"/>
      <c r="F151" s="31"/>
      <c r="G151" s="31"/>
      <c r="H151" s="31"/>
      <c r="I151" s="31"/>
      <c r="J151" s="35">
        <f>SUM(J149:J150)</f>
        <v>259902</v>
      </c>
      <c r="K151" s="35">
        <f>SUM(K149:K150)</f>
        <v>219870</v>
      </c>
    </row>
    <row r="152" spans="1:11" ht="12.75">
      <c r="A152" s="71"/>
      <c r="B152" s="31" t="s">
        <v>179</v>
      </c>
      <c r="C152" s="31"/>
      <c r="D152" s="31"/>
      <c r="E152" s="31"/>
      <c r="F152" s="31"/>
      <c r="G152" s="31"/>
      <c r="H152" s="31"/>
      <c r="I152" s="31"/>
      <c r="J152" s="35"/>
      <c r="K152" s="35"/>
    </row>
    <row r="153" spans="1:11" ht="12.75">
      <c r="A153" s="71"/>
      <c r="B153" s="83" t="s">
        <v>177</v>
      </c>
      <c r="C153" s="31"/>
      <c r="D153" s="31"/>
      <c r="E153" s="31"/>
      <c r="F153" s="31"/>
      <c r="G153" s="31"/>
      <c r="H153" s="31"/>
      <c r="I153" s="31"/>
      <c r="J153" s="84">
        <v>0</v>
      </c>
      <c r="K153" s="84">
        <v>-2007</v>
      </c>
    </row>
    <row r="154" spans="1:11" ht="12.75">
      <c r="A154" s="71"/>
      <c r="B154" s="31"/>
      <c r="C154" s="31"/>
      <c r="D154" s="31"/>
      <c r="E154" s="31"/>
      <c r="F154" s="31"/>
      <c r="G154" s="31"/>
      <c r="H154" s="31"/>
      <c r="I154" s="31"/>
      <c r="J154" s="35">
        <f>SUM(J151:J153)</f>
        <v>259902</v>
      </c>
      <c r="K154" s="35">
        <f>SUM(K151:K153)</f>
        <v>217863</v>
      </c>
    </row>
    <row r="155" spans="1:11" ht="12.75">
      <c r="A155" s="71"/>
      <c r="B155" s="31" t="s">
        <v>180</v>
      </c>
      <c r="C155" s="31"/>
      <c r="D155" s="31"/>
      <c r="E155" s="31"/>
      <c r="F155" s="31"/>
      <c r="G155" s="31"/>
      <c r="H155" s="31"/>
      <c r="I155" s="31"/>
      <c r="J155" s="35">
        <v>-98131</v>
      </c>
      <c r="K155" s="35">
        <v>-83544</v>
      </c>
    </row>
    <row r="156" spans="1:11" ht="13.5" thickBot="1">
      <c r="A156" s="71"/>
      <c r="B156" s="31" t="s">
        <v>264</v>
      </c>
      <c r="C156" s="31"/>
      <c r="D156" s="31"/>
      <c r="E156" s="31"/>
      <c r="F156" s="31"/>
      <c r="G156" s="31"/>
      <c r="H156" s="31"/>
      <c r="I156" s="31"/>
      <c r="J156" s="78">
        <f>SUM(J154:J155)</f>
        <v>161771</v>
      </c>
      <c r="K156" s="78">
        <f>SUM(K154:K155)</f>
        <v>134319</v>
      </c>
    </row>
    <row r="157" spans="1:11" ht="12.75">
      <c r="A157" s="71"/>
      <c r="B157" s="31"/>
      <c r="C157" s="31"/>
      <c r="D157" s="31"/>
      <c r="E157" s="31"/>
      <c r="F157" s="31"/>
      <c r="G157" s="31"/>
      <c r="H157" s="31"/>
      <c r="I157" s="31"/>
      <c r="J157" s="31"/>
      <c r="K157" s="31"/>
    </row>
    <row r="158" spans="1:11" ht="12.75">
      <c r="A158" s="71"/>
      <c r="B158" s="31"/>
      <c r="C158" s="31"/>
      <c r="D158" s="31"/>
      <c r="E158" s="31"/>
      <c r="F158" s="31"/>
      <c r="G158" s="31"/>
      <c r="H158" s="31"/>
      <c r="I158" s="31"/>
      <c r="J158" s="31"/>
      <c r="K158" s="31"/>
    </row>
    <row r="159" spans="1:11" ht="12.75">
      <c r="A159" s="32" t="s">
        <v>171</v>
      </c>
      <c r="B159" s="33" t="s">
        <v>182</v>
      </c>
      <c r="C159" s="33"/>
      <c r="D159" s="31"/>
      <c r="E159" s="31"/>
      <c r="F159" s="31"/>
      <c r="G159" s="31"/>
      <c r="H159" s="31"/>
      <c r="I159" s="31"/>
      <c r="J159" s="31"/>
      <c r="K159" s="31"/>
    </row>
    <row r="160" spans="1:11" ht="12.75">
      <c r="A160" s="71"/>
      <c r="B160" s="31"/>
      <c r="C160" s="31"/>
      <c r="D160" s="31"/>
      <c r="E160" s="31"/>
      <c r="F160" s="31"/>
      <c r="G160" s="31"/>
      <c r="H160" s="31"/>
      <c r="I160" s="31"/>
      <c r="J160" s="31"/>
      <c r="K160" s="31"/>
    </row>
    <row r="161" spans="1:11" ht="12.75">
      <c r="A161" s="71"/>
      <c r="B161" s="31"/>
      <c r="C161" s="31"/>
      <c r="D161" s="31"/>
      <c r="E161" s="31"/>
      <c r="F161" s="31"/>
      <c r="G161" s="31"/>
      <c r="H161" s="31"/>
      <c r="I161" s="31"/>
      <c r="J161" s="31"/>
      <c r="K161" s="31"/>
    </row>
    <row r="162" spans="1:11" ht="12.75">
      <c r="A162" s="71"/>
      <c r="B162" s="31" t="s">
        <v>268</v>
      </c>
      <c r="C162" s="31"/>
      <c r="D162" s="31"/>
      <c r="E162" s="31"/>
      <c r="F162" s="31"/>
      <c r="G162" s="31"/>
      <c r="H162" s="31"/>
      <c r="I162" s="31"/>
      <c r="J162" s="31"/>
      <c r="K162" s="31"/>
    </row>
    <row r="163" spans="1:11" ht="12.75">
      <c r="A163" s="71"/>
      <c r="B163" s="31" t="s">
        <v>269</v>
      </c>
      <c r="C163" s="31"/>
      <c r="D163" s="31"/>
      <c r="E163" s="31"/>
      <c r="F163" s="31"/>
      <c r="G163" s="31"/>
      <c r="H163" s="31"/>
      <c r="I163" s="31"/>
      <c r="J163" s="31"/>
      <c r="K163" s="31"/>
    </row>
    <row r="164" spans="1:11" ht="12.75">
      <c r="A164" s="71"/>
      <c r="B164" s="31" t="s">
        <v>263</v>
      </c>
      <c r="C164" s="31"/>
      <c r="D164" s="31"/>
      <c r="E164" s="31"/>
      <c r="F164" s="31"/>
      <c r="G164" s="31"/>
      <c r="H164" s="31"/>
      <c r="I164" s="31"/>
      <c r="J164" s="31"/>
      <c r="K164" s="31"/>
    </row>
    <row r="165" spans="1:11" ht="12.75">
      <c r="A165" s="71"/>
      <c r="B165" s="31" t="s">
        <v>270</v>
      </c>
      <c r="C165" s="31"/>
      <c r="D165" s="31"/>
      <c r="E165" s="31"/>
      <c r="F165" s="31"/>
      <c r="G165" s="31"/>
      <c r="H165" s="31"/>
      <c r="I165" s="31"/>
      <c r="J165" s="31"/>
      <c r="K165" s="31"/>
    </row>
    <row r="166" spans="1:11" ht="12.75">
      <c r="A166" s="71"/>
      <c r="B166" s="31" t="s">
        <v>239</v>
      </c>
      <c r="C166" s="31"/>
      <c r="D166" s="31"/>
      <c r="E166" s="31"/>
      <c r="F166" s="31"/>
      <c r="G166" s="31"/>
      <c r="H166" s="31"/>
      <c r="I166" s="31"/>
      <c r="J166" s="31"/>
      <c r="K166" s="31"/>
    </row>
    <row r="167" spans="1:11" ht="12.75">
      <c r="A167" s="71"/>
      <c r="B167" s="31" t="s">
        <v>240</v>
      </c>
      <c r="C167" s="31"/>
      <c r="D167" s="31"/>
      <c r="E167" s="31"/>
      <c r="F167" s="31"/>
      <c r="G167" s="31"/>
      <c r="H167" s="31"/>
      <c r="I167" s="31"/>
      <c r="J167" s="31"/>
      <c r="K167" s="31"/>
    </row>
    <row r="168" spans="1:11" ht="12.75">
      <c r="A168" s="71"/>
      <c r="B168" s="31"/>
      <c r="C168" s="31"/>
      <c r="D168" s="31"/>
      <c r="E168" s="31"/>
      <c r="F168" s="31"/>
      <c r="G168" s="31"/>
      <c r="H168" s="31"/>
      <c r="I168" s="31"/>
      <c r="J168" s="31"/>
      <c r="K168" s="31"/>
    </row>
    <row r="169" spans="1:11" ht="12.75">
      <c r="A169" s="32" t="s">
        <v>173</v>
      </c>
      <c r="B169" s="33" t="s">
        <v>183</v>
      </c>
      <c r="C169" s="31"/>
      <c r="D169" s="31"/>
      <c r="E169" s="31"/>
      <c r="F169" s="31"/>
      <c r="G169" s="31"/>
      <c r="H169" s="31"/>
      <c r="I169" s="31"/>
      <c r="J169" s="31"/>
      <c r="K169" s="31"/>
    </row>
    <row r="170" spans="1:11" ht="12.75">
      <c r="A170" s="71"/>
      <c r="B170" s="31"/>
      <c r="C170" s="31"/>
      <c r="D170" s="31"/>
      <c r="E170" s="31"/>
      <c r="F170" s="31"/>
      <c r="G170" s="31"/>
      <c r="H170" s="31"/>
      <c r="I170" s="31"/>
      <c r="J170" s="31"/>
      <c r="K170" s="31"/>
    </row>
    <row r="171" spans="1:11" ht="12.75">
      <c r="A171" s="71"/>
      <c r="B171" s="31"/>
      <c r="C171" s="31"/>
      <c r="D171" s="31"/>
      <c r="E171" s="31"/>
      <c r="F171" s="31"/>
      <c r="G171" s="31"/>
      <c r="H171" s="31"/>
      <c r="I171" s="31"/>
      <c r="J171" s="31"/>
      <c r="K171" s="31"/>
    </row>
    <row r="172" spans="1:11" ht="12.75">
      <c r="A172" s="71"/>
      <c r="B172" s="31"/>
      <c r="C172" s="31"/>
      <c r="D172" s="31"/>
      <c r="E172" s="31"/>
      <c r="F172" s="31"/>
      <c r="G172" s="31"/>
      <c r="H172" s="31"/>
      <c r="I172" s="31"/>
      <c r="J172" s="31"/>
      <c r="K172" s="31"/>
    </row>
    <row r="173" spans="1:11" ht="12.75">
      <c r="A173" s="71"/>
      <c r="B173" s="31"/>
      <c r="C173" s="31"/>
      <c r="D173" s="31"/>
      <c r="E173" s="31"/>
      <c r="F173" s="31"/>
      <c r="G173" s="31"/>
      <c r="H173" s="96" t="s">
        <v>101</v>
      </c>
      <c r="I173" s="96"/>
      <c r="J173" s="96" t="s">
        <v>218</v>
      </c>
      <c r="K173" s="96"/>
    </row>
    <row r="174" spans="1:11" ht="12.75">
      <c r="A174" s="71"/>
      <c r="B174" s="31"/>
      <c r="C174" s="31"/>
      <c r="D174" s="31"/>
      <c r="E174" s="31"/>
      <c r="F174" s="31"/>
      <c r="G174" s="31"/>
      <c r="H174" s="74" t="s">
        <v>231</v>
      </c>
      <c r="I174" s="76" t="s">
        <v>15</v>
      </c>
      <c r="J174" s="74" t="s">
        <v>231</v>
      </c>
      <c r="K174" s="76" t="s">
        <v>15</v>
      </c>
    </row>
    <row r="175" spans="1:11" ht="12.75">
      <c r="A175" s="71"/>
      <c r="B175" s="31"/>
      <c r="C175" s="31"/>
      <c r="D175" s="31"/>
      <c r="E175" s="31"/>
      <c r="F175" s="31"/>
      <c r="G175" s="31"/>
      <c r="H175" s="73" t="s">
        <v>1</v>
      </c>
      <c r="I175" s="73" t="s">
        <v>1</v>
      </c>
      <c r="J175" s="73" t="s">
        <v>1</v>
      </c>
      <c r="K175" s="73" t="s">
        <v>1</v>
      </c>
    </row>
    <row r="176" spans="1:11" ht="12.75">
      <c r="A176" s="71"/>
      <c r="B176" s="31"/>
      <c r="C176" s="31" t="s">
        <v>184</v>
      </c>
      <c r="D176" s="31"/>
      <c r="E176" s="31"/>
      <c r="F176" s="31"/>
      <c r="G176" s="31"/>
      <c r="H176" s="31"/>
      <c r="I176" s="31"/>
      <c r="J176" s="31"/>
      <c r="K176" s="31"/>
    </row>
    <row r="177" spans="1:11" ht="13.5" thickBot="1">
      <c r="A177" s="71"/>
      <c r="B177" s="31"/>
      <c r="C177" s="31" t="s">
        <v>185</v>
      </c>
      <c r="D177" s="31"/>
      <c r="E177" s="31"/>
      <c r="F177" s="31"/>
      <c r="G177" s="31"/>
      <c r="H177" s="85">
        <v>13755</v>
      </c>
      <c r="I177" s="85">
        <v>4427</v>
      </c>
      <c r="J177" s="85">
        <v>29327</v>
      </c>
      <c r="K177" s="85">
        <v>17755</v>
      </c>
    </row>
    <row r="178" spans="1:11" ht="12.75">
      <c r="A178" s="71"/>
      <c r="B178" s="31"/>
      <c r="C178" s="31"/>
      <c r="D178" s="31"/>
      <c r="E178" s="31"/>
      <c r="F178" s="31"/>
      <c r="G178" s="31"/>
      <c r="H178" s="31"/>
      <c r="I178" s="31"/>
      <c r="J178" s="31"/>
      <c r="K178" s="31"/>
    </row>
    <row r="179" spans="1:11" ht="12.75">
      <c r="A179" s="71"/>
      <c r="B179" s="31"/>
      <c r="C179" s="31" t="s">
        <v>186</v>
      </c>
      <c r="D179" s="31"/>
      <c r="E179" s="31"/>
      <c r="F179" s="31"/>
      <c r="G179" s="31"/>
      <c r="H179" s="34"/>
      <c r="I179" s="34"/>
      <c r="J179" s="34"/>
      <c r="K179" s="34"/>
    </row>
    <row r="180" spans="1:11" ht="13.5" thickBot="1">
      <c r="A180" s="71"/>
      <c r="B180" s="31"/>
      <c r="C180" s="31" t="s">
        <v>187</v>
      </c>
      <c r="D180" s="31"/>
      <c r="E180" s="31"/>
      <c r="F180" s="31"/>
      <c r="G180" s="31"/>
      <c r="H180" s="85">
        <f>'bs'!B41</f>
        <v>100000</v>
      </c>
      <c r="I180" s="85">
        <v>100000</v>
      </c>
      <c r="J180" s="85">
        <v>100000</v>
      </c>
      <c r="K180" s="85">
        <v>100000</v>
      </c>
    </row>
    <row r="181" spans="1:11" ht="12.75">
      <c r="A181" s="71"/>
      <c r="B181" s="31"/>
      <c r="C181" s="31"/>
      <c r="D181" s="31"/>
      <c r="E181" s="31"/>
      <c r="F181" s="31"/>
      <c r="G181" s="31"/>
      <c r="H181" s="31"/>
      <c r="I181" s="31"/>
      <c r="J181" s="31"/>
      <c r="K181" s="31"/>
    </row>
    <row r="182" spans="1:11" ht="12.75">
      <c r="A182" s="71"/>
      <c r="B182" s="31"/>
      <c r="C182" s="31"/>
      <c r="D182" s="31"/>
      <c r="E182" s="31"/>
      <c r="F182" s="31"/>
      <c r="G182" s="31"/>
      <c r="H182" s="86"/>
      <c r="I182" s="86"/>
      <c r="J182" s="86"/>
      <c r="K182" s="86"/>
    </row>
    <row r="183" spans="1:11" ht="13.5" thickBot="1">
      <c r="A183" s="71"/>
      <c r="B183" s="31"/>
      <c r="C183" s="31" t="s">
        <v>188</v>
      </c>
      <c r="D183" s="31"/>
      <c r="E183" s="31"/>
      <c r="F183" s="31"/>
      <c r="G183" s="31"/>
      <c r="H183" s="87">
        <f>H177/H180*100</f>
        <v>13.755</v>
      </c>
      <c r="I183" s="87">
        <f>I177/I180*100</f>
        <v>4.427</v>
      </c>
      <c r="J183" s="87">
        <f>J177/J180*100</f>
        <v>29.326999999999998</v>
      </c>
      <c r="K183" s="87">
        <f>K177/K180*100</f>
        <v>17.755000000000003</v>
      </c>
    </row>
    <row r="184" spans="1:11" ht="12.75">
      <c r="A184" s="71"/>
      <c r="B184" s="31"/>
      <c r="C184" s="31"/>
      <c r="D184" s="31"/>
      <c r="E184" s="31"/>
      <c r="F184" s="31"/>
      <c r="G184" s="31"/>
      <c r="H184" s="31"/>
      <c r="I184" s="31"/>
      <c r="J184" s="86"/>
      <c r="K184" s="86"/>
    </row>
    <row r="185" spans="1:11" ht="12.75">
      <c r="A185" s="32" t="s">
        <v>181</v>
      </c>
      <c r="B185" s="33" t="s">
        <v>189</v>
      </c>
      <c r="C185" s="31"/>
      <c r="D185" s="31"/>
      <c r="E185" s="31"/>
      <c r="F185" s="31"/>
      <c r="G185" s="31"/>
      <c r="H185" s="31"/>
      <c r="I185" s="31"/>
      <c r="J185" s="31"/>
      <c r="K185" s="31"/>
    </row>
    <row r="186" spans="1:11" ht="12.75">
      <c r="A186" s="71"/>
      <c r="B186" s="31"/>
      <c r="C186" s="31"/>
      <c r="D186" s="31"/>
      <c r="E186" s="31"/>
      <c r="F186" s="31"/>
      <c r="G186" s="31"/>
      <c r="H186" s="31"/>
      <c r="I186" s="31"/>
      <c r="J186" s="31"/>
      <c r="K186" s="31"/>
    </row>
    <row r="187" spans="1:11" ht="12.75">
      <c r="A187" s="71"/>
      <c r="B187" s="31"/>
      <c r="C187" s="31"/>
      <c r="D187" s="31"/>
      <c r="E187" s="31"/>
      <c r="F187" s="31"/>
      <c r="G187" s="31"/>
      <c r="H187" s="31"/>
      <c r="I187" s="31"/>
      <c r="J187" s="31"/>
      <c r="K187" s="31"/>
    </row>
    <row r="188" spans="1:11" ht="12.75">
      <c r="A188" s="71"/>
      <c r="B188" s="31"/>
      <c r="C188" s="31"/>
      <c r="D188" s="31"/>
      <c r="E188" s="31"/>
      <c r="F188" s="31"/>
      <c r="G188" s="31"/>
      <c r="H188" s="31"/>
      <c r="I188" s="31"/>
      <c r="J188" s="31"/>
      <c r="K188" s="31"/>
    </row>
    <row r="189" spans="1:11" ht="12.75">
      <c r="A189" s="31"/>
      <c r="B189" s="31"/>
      <c r="C189" s="31"/>
      <c r="D189" s="31"/>
      <c r="E189" s="31"/>
      <c r="F189" s="31"/>
      <c r="G189" s="31"/>
      <c r="H189" s="31"/>
      <c r="I189" s="31"/>
      <c r="J189" s="31"/>
      <c r="K189" s="31"/>
    </row>
    <row r="190" spans="1:11" ht="12.75">
      <c r="A190" s="31" t="s">
        <v>190</v>
      </c>
      <c r="B190" s="31"/>
      <c r="C190" s="31"/>
      <c r="D190" s="31"/>
      <c r="E190" s="31"/>
      <c r="F190" s="31"/>
      <c r="G190" s="31"/>
      <c r="H190" s="31"/>
      <c r="I190" s="31"/>
      <c r="J190" s="31"/>
      <c r="K190" s="31"/>
    </row>
    <row r="191" spans="1:11" ht="12.75">
      <c r="A191" s="31" t="s">
        <v>191</v>
      </c>
      <c r="B191" s="31"/>
      <c r="C191" s="31"/>
      <c r="D191" s="31"/>
      <c r="E191" s="31"/>
      <c r="F191" s="31"/>
      <c r="G191" s="31"/>
      <c r="H191" s="31"/>
      <c r="I191" s="31"/>
      <c r="J191" s="31"/>
      <c r="K191" s="31"/>
    </row>
    <row r="192" spans="1:11" ht="12.75">
      <c r="A192" s="31" t="s">
        <v>192</v>
      </c>
      <c r="B192" s="31"/>
      <c r="C192" s="31"/>
      <c r="D192" s="31"/>
      <c r="E192" s="31"/>
      <c r="F192" s="31"/>
      <c r="G192" s="31"/>
      <c r="H192" s="31"/>
      <c r="I192" s="31"/>
      <c r="J192" s="31"/>
      <c r="K192" s="31"/>
    </row>
    <row r="193" spans="1:11" ht="12.75">
      <c r="A193" s="71"/>
      <c r="B193" s="31"/>
      <c r="C193" s="31"/>
      <c r="D193" s="31"/>
      <c r="E193" s="31"/>
      <c r="F193" s="31"/>
      <c r="G193" s="31"/>
      <c r="H193" s="31"/>
      <c r="I193" s="31"/>
      <c r="J193" s="31"/>
      <c r="K193" s="31"/>
    </row>
    <row r="194" spans="1:11" ht="12.75">
      <c r="A194" s="31" t="s">
        <v>193</v>
      </c>
      <c r="B194" s="31"/>
      <c r="C194" s="31"/>
      <c r="D194" s="31"/>
      <c r="E194" s="31"/>
      <c r="F194" s="31"/>
      <c r="G194" s="31"/>
      <c r="H194" s="31"/>
      <c r="I194" s="31"/>
      <c r="J194" s="31"/>
      <c r="K194" s="31"/>
    </row>
    <row r="195" spans="1:11" ht="12.75">
      <c r="A195" s="31" t="s">
        <v>267</v>
      </c>
      <c r="B195" s="31"/>
      <c r="C195" s="31"/>
      <c r="D195" s="31"/>
      <c r="E195" s="31"/>
      <c r="F195" s="31"/>
      <c r="G195" s="31"/>
      <c r="H195" s="31"/>
      <c r="I195" s="31"/>
      <c r="J195" s="31"/>
      <c r="K195" s="31"/>
    </row>
    <row r="196" spans="1:11" ht="12.75">
      <c r="A196" s="31"/>
      <c r="B196" s="31"/>
      <c r="C196" s="31"/>
      <c r="D196" s="31"/>
      <c r="E196" s="31"/>
      <c r="F196" s="31"/>
      <c r="G196" s="31"/>
      <c r="H196" s="31"/>
      <c r="I196" s="31"/>
      <c r="J196" s="31"/>
      <c r="K196" s="31"/>
    </row>
  </sheetData>
  <sheetProtection/>
  <mergeCells count="6">
    <mergeCell ref="H173:I173"/>
    <mergeCell ref="J173:K173"/>
    <mergeCell ref="H70:I70"/>
    <mergeCell ref="J70:K70"/>
    <mergeCell ref="H89:I89"/>
    <mergeCell ref="J89:K89"/>
  </mergeCells>
  <printOptions/>
  <pageMargins left="0.7" right="0.45"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Rusnidar</dc:creator>
  <cp:keywords/>
  <dc:description/>
  <cp:lastModifiedBy>kychoo</cp:lastModifiedBy>
  <cp:lastPrinted>2012-02-28T11:39:16Z</cp:lastPrinted>
  <dcterms:created xsi:type="dcterms:W3CDTF">2011-11-09T01:49:51Z</dcterms:created>
  <dcterms:modified xsi:type="dcterms:W3CDTF">2012-02-28T11:39:23Z</dcterms:modified>
  <cp:category/>
  <cp:version/>
  <cp:contentType/>
  <cp:contentStatus/>
</cp:coreProperties>
</file>